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4AAA1C8E-33BA-48FB-89A6-504966BABAAB}" xr6:coauthVersionLast="47" xr6:coauthVersionMax="47" xr10:uidLastSave="{00000000-0000-0000-0000-000000000000}"/>
  <bookViews>
    <workbookView xWindow="-28920" yWindow="-120" windowWidth="29040" windowHeight="15840" firstSheet="2" activeTab="5" xr2:uid="{00000000-000D-0000-FFFF-FFFF00000000}"/>
  </bookViews>
  <sheets>
    <sheet name="2016" sheetId="1" r:id="rId1"/>
    <sheet name="2017" sheetId="4" r:id="rId2"/>
    <sheet name="2019" sheetId="6" r:id="rId3"/>
    <sheet name="2020" sheetId="7" r:id="rId4"/>
    <sheet name="2021" sheetId="8" r:id="rId5"/>
    <sheet name="2022" sheetId="9" r:id="rId6"/>
    <sheet name="2024" sheetId="11" r:id="rId7"/>
    <sheet name="2023" sheetId="10" r:id="rId8"/>
    <sheet name="2018" sheetId="5" r:id="rId9"/>
    <sheet name="2015" sheetId="2" r:id="rId10"/>
    <sheet name="2014" sheetId="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0" i="9" l="1"/>
  <c r="AB50" i="9"/>
  <c r="AA50" i="9"/>
  <c r="Z50" i="9"/>
  <c r="Y50" i="9"/>
  <c r="X50" i="9"/>
  <c r="W50" i="9"/>
  <c r="V50" i="9"/>
  <c r="U50" i="9"/>
  <c r="T50" i="9"/>
  <c r="N54" i="10"/>
  <c r="M54" i="10"/>
  <c r="L54" i="10"/>
  <c r="K54" i="10"/>
  <c r="J54" i="10"/>
  <c r="I54" i="10"/>
  <c r="H54" i="10"/>
  <c r="E54" i="10"/>
  <c r="D54" i="10"/>
  <c r="C54" i="10"/>
  <c r="B54" i="10"/>
  <c r="Q53" i="10"/>
  <c r="P53" i="10"/>
  <c r="O53" i="10"/>
  <c r="AA41" i="10"/>
  <c r="Z41" i="10"/>
  <c r="Y41" i="10"/>
  <c r="X41" i="10"/>
  <c r="W41" i="10"/>
  <c r="V41" i="10"/>
  <c r="U41" i="10"/>
  <c r="T41" i="10"/>
  <c r="S41" i="10"/>
  <c r="S29" i="10"/>
  <c r="R29" i="10"/>
  <c r="P29" i="10"/>
  <c r="O29" i="10"/>
  <c r="N29" i="10"/>
  <c r="M29" i="10"/>
  <c r="L29" i="10"/>
  <c r="K29" i="10"/>
  <c r="J29" i="10"/>
  <c r="I29" i="10"/>
  <c r="H29" i="10"/>
  <c r="G29" i="10"/>
  <c r="F29" i="10"/>
  <c r="D29" i="10"/>
  <c r="C29" i="10"/>
  <c r="B29" i="10"/>
  <c r="W28" i="10"/>
  <c r="V28" i="10"/>
  <c r="K29" i="9"/>
  <c r="C55" i="10" l="1"/>
  <c r="N54" i="9"/>
  <c r="M54" i="9"/>
  <c r="L54" i="9"/>
  <c r="K54" i="9"/>
  <c r="J54" i="9"/>
  <c r="I54" i="9"/>
  <c r="H54" i="9"/>
  <c r="E54" i="9"/>
  <c r="D54" i="9"/>
  <c r="C54" i="9"/>
  <c r="B54" i="9"/>
  <c r="Q53" i="9"/>
  <c r="P53" i="9"/>
  <c r="O53" i="9"/>
  <c r="AA41" i="9"/>
  <c r="Z41" i="9"/>
  <c r="Y41" i="9"/>
  <c r="X41" i="9"/>
  <c r="W41" i="9"/>
  <c r="V41" i="9"/>
  <c r="U41" i="9"/>
  <c r="T41" i="9"/>
  <c r="S41" i="9"/>
  <c r="R29" i="9"/>
  <c r="Q29" i="9"/>
  <c r="O29" i="9"/>
  <c r="N29" i="9"/>
  <c r="M29" i="9"/>
  <c r="L29" i="9"/>
  <c r="J29" i="9"/>
  <c r="I29" i="9"/>
  <c r="H29" i="9"/>
  <c r="G29" i="9"/>
  <c r="F29" i="9"/>
  <c r="D29" i="9"/>
  <c r="C29" i="9"/>
  <c r="B29" i="9"/>
  <c r="V28" i="9"/>
  <c r="U28" i="9"/>
  <c r="AA41" i="8"/>
  <c r="Z41" i="8"/>
  <c r="Y41" i="8"/>
  <c r="X41" i="8"/>
  <c r="W41" i="8"/>
  <c r="V41" i="8"/>
  <c r="U41" i="8"/>
  <c r="T41" i="8"/>
  <c r="S41" i="8"/>
  <c r="W28" i="8"/>
  <c r="V28" i="8"/>
  <c r="L53" i="8"/>
  <c r="K53" i="8"/>
  <c r="J53" i="8"/>
  <c r="I53" i="8"/>
  <c r="H53" i="8"/>
  <c r="E53" i="8"/>
  <c r="D53" i="8"/>
  <c r="C53" i="8"/>
  <c r="B53" i="8"/>
  <c r="Q52" i="8"/>
  <c r="P52" i="8"/>
  <c r="O52" i="8"/>
  <c r="N52" i="8"/>
  <c r="M52" i="8"/>
  <c r="S29" i="8"/>
  <c r="R29" i="8"/>
  <c r="P29" i="8"/>
  <c r="O29" i="8"/>
  <c r="N29" i="8"/>
  <c r="M29" i="8"/>
  <c r="L29" i="8"/>
  <c r="K29" i="8"/>
  <c r="J29" i="8"/>
  <c r="I29" i="8"/>
  <c r="H29" i="8"/>
  <c r="G29" i="8"/>
  <c r="F29" i="8"/>
  <c r="D29" i="8"/>
  <c r="C29" i="8"/>
  <c r="B29" i="8"/>
  <c r="F29" i="7"/>
  <c r="G29" i="7"/>
  <c r="W23" i="7"/>
  <c r="V23" i="7"/>
  <c r="H53" i="7"/>
  <c r="C55" i="9" l="1"/>
  <c r="C54" i="8"/>
  <c r="L53" i="7"/>
  <c r="K53" i="7"/>
  <c r="J53" i="7"/>
  <c r="I53" i="7"/>
  <c r="P29" i="7" l="1"/>
  <c r="O29" i="7"/>
  <c r="Q52" i="7" l="1"/>
  <c r="P52" i="7"/>
  <c r="O52" i="7"/>
  <c r="N52" i="7"/>
  <c r="M52" i="7"/>
  <c r="E53" i="7"/>
  <c r="D53" i="7"/>
  <c r="C53" i="7"/>
  <c r="B53" i="7"/>
  <c r="S29" i="7"/>
  <c r="R29" i="7"/>
  <c r="N29" i="7"/>
  <c r="M29" i="7"/>
  <c r="L29" i="7"/>
  <c r="K29" i="7"/>
  <c r="J29" i="7"/>
  <c r="I29" i="7"/>
  <c r="H29" i="7"/>
  <c r="D29" i="7"/>
  <c r="C29" i="7"/>
  <c r="B29" i="7"/>
  <c r="C54" i="7" l="1"/>
  <c r="P47" i="6"/>
  <c r="O47" i="6"/>
  <c r="N47" i="6"/>
  <c r="M47" i="6"/>
  <c r="L47" i="6"/>
  <c r="Q46" i="6" l="1"/>
  <c r="Q45" i="6" l="1"/>
  <c r="Q44" i="6" l="1"/>
  <c r="H48" i="6" l="1"/>
  <c r="F48" i="5"/>
  <c r="Q43" i="6" l="1"/>
  <c r="Q42" i="6" l="1"/>
  <c r="Q41" i="6" l="1"/>
  <c r="Q40" i="6" l="1"/>
  <c r="Q39" i="6" l="1"/>
  <c r="Q38" i="6" l="1"/>
  <c r="G29" i="6" l="1"/>
  <c r="F29" i="6"/>
  <c r="Q37" i="6" l="1"/>
  <c r="Q36" i="6" l="1"/>
  <c r="Q35" i="6" l="1"/>
  <c r="Q47" i="6" s="1"/>
  <c r="E48" i="6" l="1"/>
  <c r="D48" i="6"/>
  <c r="C48" i="6"/>
  <c r="B48" i="6"/>
  <c r="O29" i="6"/>
  <c r="N29" i="6"/>
  <c r="L29" i="6"/>
  <c r="K29" i="6"/>
  <c r="J29" i="6"/>
  <c r="I29" i="6"/>
  <c r="H29" i="6"/>
  <c r="E29" i="6"/>
  <c r="D29" i="6"/>
  <c r="C29" i="6"/>
  <c r="B29" i="6"/>
  <c r="C49" i="6" l="1"/>
  <c r="D30" i="6"/>
  <c r="M29" i="5"/>
  <c r="O47" i="5"/>
  <c r="N47" i="5"/>
  <c r="M47" i="5"/>
  <c r="L47" i="5"/>
  <c r="K47" i="5"/>
  <c r="E48" i="5"/>
  <c r="D48" i="5"/>
  <c r="C48" i="5"/>
  <c r="B48" i="5"/>
  <c r="P46" i="5"/>
  <c r="P45" i="5" l="1"/>
  <c r="D29" i="5" l="1"/>
  <c r="E29" i="5"/>
  <c r="N29" i="5"/>
  <c r="I29" i="5"/>
  <c r="H29" i="5"/>
  <c r="G29" i="5"/>
  <c r="F29" i="5"/>
  <c r="P44" i="5" l="1"/>
  <c r="P43" i="5" l="1"/>
  <c r="P42" i="5" l="1"/>
  <c r="P41" i="5" l="1"/>
  <c r="P40" i="5" l="1"/>
  <c r="P39" i="5" l="1"/>
  <c r="C29" i="5" l="1"/>
  <c r="B29" i="5"/>
  <c r="K29" i="5"/>
  <c r="P38" i="5" l="1"/>
  <c r="P37" i="5" l="1"/>
  <c r="P36" i="5" l="1"/>
  <c r="P35" i="5"/>
  <c r="P47" i="5" s="1"/>
  <c r="C49" i="5" l="1"/>
  <c r="G32" i="4" l="1"/>
  <c r="F51" i="4" l="1"/>
  <c r="F47" i="1" l="1"/>
  <c r="E47" i="1"/>
  <c r="D47" i="1"/>
  <c r="C47" i="1"/>
  <c r="B47" i="1"/>
  <c r="G46" i="1"/>
  <c r="G45" i="1"/>
  <c r="G44" i="1"/>
  <c r="G43" i="1"/>
  <c r="G42" i="1"/>
  <c r="G41" i="1"/>
  <c r="G40" i="1"/>
  <c r="G39" i="1"/>
  <c r="G38" i="1"/>
  <c r="G37" i="1"/>
  <c r="G36" i="1"/>
  <c r="G35" i="1"/>
  <c r="O49" i="4"/>
  <c r="O48" i="4"/>
  <c r="O47" i="4"/>
  <c r="O46" i="4"/>
  <c r="O45" i="4"/>
  <c r="O44" i="4"/>
  <c r="O43" i="4"/>
  <c r="O42" i="4"/>
  <c r="O41" i="4"/>
  <c r="O40" i="4"/>
  <c r="N50" i="4"/>
  <c r="M50" i="4"/>
  <c r="L50" i="4"/>
  <c r="K50" i="4"/>
  <c r="J50" i="4"/>
  <c r="O39" i="4"/>
  <c r="O38" i="4"/>
  <c r="O50" i="4" l="1"/>
  <c r="G47" i="1"/>
  <c r="E51" i="4"/>
  <c r="D51" i="4"/>
  <c r="C51" i="4"/>
  <c r="B51" i="4"/>
  <c r="C52" i="4" l="1"/>
  <c r="M32" i="4"/>
  <c r="L32" i="4"/>
  <c r="J32" i="4"/>
  <c r="I32" i="4"/>
  <c r="H32" i="4"/>
  <c r="F32" i="4"/>
  <c r="E32" i="4"/>
  <c r="D32" i="4"/>
  <c r="C32" i="4"/>
  <c r="B32" i="4"/>
  <c r="D33" i="4" l="1"/>
  <c r="K29" i="1" l="1"/>
  <c r="J29" i="1" l="1"/>
  <c r="B29" i="2" l="1"/>
  <c r="C29" i="2"/>
  <c r="D29" i="2"/>
  <c r="E29" i="2"/>
  <c r="F29" i="2"/>
  <c r="G29" i="2"/>
  <c r="H29" i="2"/>
  <c r="I29" i="2"/>
  <c r="J29" i="2"/>
  <c r="K29" i="2"/>
  <c r="D30" i="2" l="1"/>
  <c r="M29" i="1"/>
  <c r="M29" i="3"/>
  <c r="L29" i="3"/>
  <c r="J29" i="3"/>
  <c r="H29" i="3"/>
  <c r="G29" i="3"/>
  <c r="F29" i="3"/>
  <c r="E29" i="3"/>
  <c r="D29" i="3"/>
  <c r="B29" i="3"/>
  <c r="D30" i="3" l="1"/>
  <c r="L29" i="1"/>
  <c r="I29" i="1"/>
  <c r="H29" i="1"/>
  <c r="B29" i="1"/>
  <c r="C29" i="1"/>
  <c r="G29" i="1"/>
  <c r="F29" i="1"/>
  <c r="E29" i="1"/>
  <c r="D29" i="1"/>
  <c r="D30" i="1" l="1"/>
  <c r="D30" i="5"/>
  <c r="R35" i="7"/>
</calcChain>
</file>

<file path=xl/sharedStrings.xml><?xml version="1.0" encoding="utf-8"?>
<sst xmlns="http://schemas.openxmlformats.org/spreadsheetml/2006/main" count="571" uniqueCount="136">
  <si>
    <t>měsíc</t>
  </si>
  <si>
    <t>popelnice</t>
  </si>
  <si>
    <t xml:space="preserve">kontejnery TS </t>
  </si>
  <si>
    <t>tříděný</t>
  </si>
  <si>
    <t>nebezpečný</t>
  </si>
  <si>
    <t>Hýskov</t>
  </si>
  <si>
    <t>Kč</t>
  </si>
  <si>
    <t>kusy</t>
  </si>
  <si>
    <t>tuny</t>
  </si>
  <si>
    <t>kontejnery Procházka</t>
  </si>
  <si>
    <t>Celkem</t>
  </si>
  <si>
    <t>ODPADY 2016</t>
  </si>
  <si>
    <t xml:space="preserve"> </t>
  </si>
  <si>
    <t>ODPADY 2015</t>
  </si>
  <si>
    <t>ODPADY 2014</t>
  </si>
  <si>
    <t>EKO-KOM</t>
  </si>
  <si>
    <t>náklad</t>
  </si>
  <si>
    <t>výnos</t>
  </si>
  <si>
    <t>Procházka</t>
  </si>
  <si>
    <t>HŘBITOV</t>
  </si>
  <si>
    <t>1,69tuny</t>
  </si>
  <si>
    <t>BIOODPAD</t>
  </si>
  <si>
    <t xml:space="preserve">Součet pro  vyhlášku </t>
  </si>
  <si>
    <t>Součet pro vyhlášku</t>
  </si>
  <si>
    <t>1,66tuny</t>
  </si>
  <si>
    <t>1,56 t</t>
  </si>
  <si>
    <t>ODPADY 2017</t>
  </si>
  <si>
    <t xml:space="preserve">TŘÍDĚNÝ ODPAD 2017 </t>
  </si>
  <si>
    <t>papír</t>
  </si>
  <si>
    <t xml:space="preserve">plasty </t>
  </si>
  <si>
    <t>sklo bar</t>
  </si>
  <si>
    <t>sklo bílé</t>
  </si>
  <si>
    <t>celkem</t>
  </si>
  <si>
    <t>Chyňava</t>
  </si>
  <si>
    <t>Lhotka</t>
  </si>
  <si>
    <t>Podkozí</t>
  </si>
  <si>
    <t>M.P.</t>
  </si>
  <si>
    <t>Libečov</t>
  </si>
  <si>
    <t>POPELNICE 2016</t>
  </si>
  <si>
    <t>POPELNICE 2017</t>
  </si>
  <si>
    <t>1,7 tuny</t>
  </si>
  <si>
    <t>textil</t>
  </si>
  <si>
    <t xml:space="preserve">svozy celkem  TS </t>
  </si>
  <si>
    <t>počet svozů TS</t>
  </si>
  <si>
    <t>Dimatex</t>
  </si>
  <si>
    <t>kg</t>
  </si>
  <si>
    <t>bioodpad</t>
  </si>
  <si>
    <t>1,34 tuny</t>
  </si>
  <si>
    <t>1,94tuny</t>
  </si>
  <si>
    <t>1,38tuny</t>
  </si>
  <si>
    <t>1,84 tuny</t>
  </si>
  <si>
    <t xml:space="preserve">TŘÍDĚNÝ ODPAD 2018 </t>
  </si>
  <si>
    <t>POPELNICE 2018</t>
  </si>
  <si>
    <t>ODPADY 2018</t>
  </si>
  <si>
    <t>1,54 t</t>
  </si>
  <si>
    <t>1,22 t</t>
  </si>
  <si>
    <t>52,50/ks</t>
  </si>
  <si>
    <t>strhané kódy</t>
  </si>
  <si>
    <t>ODPADY 2019</t>
  </si>
  <si>
    <t>55,70/ks</t>
  </si>
  <si>
    <t>Ekologie Lány</t>
  </si>
  <si>
    <t>Recyklát</t>
  </si>
  <si>
    <t>beton</t>
  </si>
  <si>
    <t>3,4t</t>
  </si>
  <si>
    <t>POPELNICE 2019</t>
  </si>
  <si>
    <t>TŘÍDĚNÝ ODPAD 2019</t>
  </si>
  <si>
    <t xml:space="preserve">jen dopr. </t>
  </si>
  <si>
    <t>plasty</t>
  </si>
  <si>
    <t>Sběrný</t>
  </si>
  <si>
    <t>dvůr</t>
  </si>
  <si>
    <t>sklo</t>
  </si>
  <si>
    <t>ODPADY 2020</t>
  </si>
  <si>
    <t>s1100/900</t>
  </si>
  <si>
    <t>s1500</t>
  </si>
  <si>
    <t>papír1100</t>
  </si>
  <si>
    <t>plasty 1100</t>
  </si>
  <si>
    <t>pneu</t>
  </si>
  <si>
    <t xml:space="preserve">stavební odpad </t>
  </si>
  <si>
    <t xml:space="preserve">pronájem </t>
  </si>
  <si>
    <t xml:space="preserve">tuky </t>
  </si>
  <si>
    <t xml:space="preserve">Avia Železná </t>
  </si>
  <si>
    <t>Avia Chyň</t>
  </si>
  <si>
    <t>Sběrný dvůr</t>
  </si>
  <si>
    <t>olej</t>
  </si>
  <si>
    <t>svozy</t>
  </si>
  <si>
    <t>a Pegas</t>
  </si>
  <si>
    <t>KOVY Kč</t>
  </si>
  <si>
    <t>Kč/kg</t>
  </si>
  <si>
    <t>beton101</t>
  </si>
  <si>
    <t>zem504</t>
  </si>
  <si>
    <t>stav107</t>
  </si>
  <si>
    <t>ODPADY 2021</t>
  </si>
  <si>
    <t>JV</t>
  </si>
  <si>
    <t>nájem</t>
  </si>
  <si>
    <t xml:space="preserve">nebezpečný odpad </t>
  </si>
  <si>
    <t>obaly</t>
  </si>
  <si>
    <t>barvy</t>
  </si>
  <si>
    <t>druh</t>
  </si>
  <si>
    <t>č.položky</t>
  </si>
  <si>
    <t>anorg.</t>
  </si>
  <si>
    <t>absorb.</t>
  </si>
  <si>
    <t>pesticidy</t>
  </si>
  <si>
    <t>rozpouš.</t>
  </si>
  <si>
    <t>kyseliny</t>
  </si>
  <si>
    <t>mot.ol.</t>
  </si>
  <si>
    <t xml:space="preserve">celkem </t>
  </si>
  <si>
    <t>ODPADY 2022</t>
  </si>
  <si>
    <t>10+2</t>
  </si>
  <si>
    <t xml:space="preserve">bioodpad v tunách </t>
  </si>
  <si>
    <t>6+6</t>
  </si>
  <si>
    <t>nemrz.kap.</t>
  </si>
  <si>
    <t>ODPADY 2023</t>
  </si>
  <si>
    <t>s.bi.1500</t>
  </si>
  <si>
    <t>s.ba.1500</t>
  </si>
  <si>
    <t>Avia Chyňava</t>
  </si>
  <si>
    <t xml:space="preserve">bioodpad </t>
  </si>
  <si>
    <t xml:space="preserve">Ekokom </t>
  </si>
  <si>
    <t xml:space="preserve">udaje z jejich čtvrtletních podkladů k fakturaci </t>
  </si>
  <si>
    <t>období</t>
  </si>
  <si>
    <t>papír t</t>
  </si>
  <si>
    <t>papír Kč</t>
  </si>
  <si>
    <t>plast t</t>
  </si>
  <si>
    <t>plast Kč</t>
  </si>
  <si>
    <t>sklo t</t>
  </si>
  <si>
    <t>sklo Kč</t>
  </si>
  <si>
    <t>karton t</t>
  </si>
  <si>
    <t>Karton Kč</t>
  </si>
  <si>
    <t>1q</t>
  </si>
  <si>
    <t>2q</t>
  </si>
  <si>
    <t>3q</t>
  </si>
  <si>
    <t>4q</t>
  </si>
  <si>
    <t>odměna</t>
  </si>
  <si>
    <t>za zpětný</t>
  </si>
  <si>
    <t>odběr</t>
  </si>
  <si>
    <t>z toho</t>
  </si>
  <si>
    <t xml:space="preserve">procenta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</si>
</sst>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rgb="FFFF0000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rgb="FFFF0000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rgb="FFFF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4" borderId="2" xfId="0" applyFill="1" applyBorder="1"/>
    <xf numFmtId="0" fontId="0" fillId="4" borderId="4" xfId="0" applyFill="1" applyBorder="1"/>
    <xf numFmtId="0" fontId="0" fillId="5" borderId="2" xfId="0" applyFill="1" applyBorder="1"/>
    <xf numFmtId="0" fontId="0" fillId="5" borderId="4" xfId="0" applyFill="1" applyBorder="1"/>
    <xf numFmtId="0" fontId="0" fillId="4" borderId="7" xfId="0" applyFill="1" applyBorder="1"/>
    <xf numFmtId="0" fontId="0" fillId="5" borderId="7" xfId="0" applyFill="1" applyBorder="1"/>
    <xf numFmtId="0" fontId="0" fillId="0" borderId="6" xfId="0" applyBorder="1"/>
    <xf numFmtId="0" fontId="1" fillId="4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1" fillId="0" borderId="0" xfId="0" applyFont="1"/>
    <xf numFmtId="0" fontId="0" fillId="2" borderId="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3" xfId="0" applyFont="1" applyBorder="1"/>
    <xf numFmtId="0" fontId="2" fillId="0" borderId="16" xfId="0" applyFont="1" applyBorder="1"/>
    <xf numFmtId="0" fontId="3" fillId="0" borderId="16" xfId="0" applyFont="1" applyBorder="1"/>
    <xf numFmtId="0" fontId="0" fillId="2" borderId="17" xfId="0" applyFill="1" applyBorder="1"/>
    <xf numFmtId="0" fontId="0" fillId="2" borderId="18" xfId="0" applyFill="1" applyBorder="1"/>
    <xf numFmtId="0" fontId="0" fillId="0" borderId="18" xfId="0" applyBorder="1"/>
    <xf numFmtId="0" fontId="0" fillId="6" borderId="8" xfId="0" applyFill="1" applyBorder="1"/>
    <xf numFmtId="0" fontId="0" fillId="6" borderId="2" xfId="0" applyFill="1" applyBorder="1"/>
    <xf numFmtId="0" fontId="0" fillId="6" borderId="9" xfId="0" applyFill="1" applyBorder="1"/>
    <xf numFmtId="0" fontId="0" fillId="6" borderId="7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4" xfId="0" applyFill="1" applyBorder="1"/>
    <xf numFmtId="0" fontId="0" fillId="7" borderId="0" xfId="0" applyFill="1"/>
    <xf numFmtId="0" fontId="0" fillId="7" borderId="2" xfId="0" applyFill="1" applyBorder="1"/>
    <xf numFmtId="0" fontId="0" fillId="7" borderId="6" xfId="0" applyFill="1" applyBorder="1"/>
    <xf numFmtId="0" fontId="0" fillId="7" borderId="7" xfId="0" applyFill="1" applyBorder="1"/>
    <xf numFmtId="0" fontId="1" fillId="7" borderId="6" xfId="0" applyFont="1" applyFill="1" applyBorder="1"/>
    <xf numFmtId="0" fontId="0" fillId="7" borderId="5" xfId="0" applyFill="1" applyBorder="1"/>
    <xf numFmtId="0" fontId="0" fillId="7" borderId="4" xfId="0" applyFill="1" applyBorder="1"/>
    <xf numFmtId="0" fontId="0" fillId="3" borderId="0" xfId="0" applyFill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4" xfId="0" applyFill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8" borderId="21" xfId="0" applyFill="1" applyBorder="1"/>
    <xf numFmtId="0" fontId="0" fillId="8" borderId="23" xfId="0" applyFill="1" applyBorder="1"/>
    <xf numFmtId="0" fontId="0" fillId="8" borderId="0" xfId="0" applyFill="1"/>
    <xf numFmtId="0" fontId="0" fillId="8" borderId="6" xfId="0" applyFill="1" applyBorder="1"/>
    <xf numFmtId="0" fontId="0" fillId="8" borderId="5" xfId="0" applyFill="1" applyBorder="1"/>
    <xf numFmtId="0" fontId="0" fillId="0" borderId="24" xfId="0" applyBorder="1"/>
    <xf numFmtId="0" fontId="0" fillId="0" borderId="26" xfId="0" applyBorder="1"/>
    <xf numFmtId="0" fontId="0" fillId="9" borderId="24" xfId="0" applyFill="1" applyBorder="1"/>
    <xf numFmtId="0" fontId="0" fillId="9" borderId="26" xfId="0" applyFill="1" applyBorder="1"/>
    <xf numFmtId="0" fontId="0" fillId="9" borderId="25" xfId="0" applyFill="1" applyBorder="1"/>
    <xf numFmtId="0" fontId="0" fillId="0" borderId="21" xfId="0" applyBorder="1"/>
    <xf numFmtId="0" fontId="1" fillId="6" borderId="7" xfId="0" applyFont="1" applyFill="1" applyBorder="1"/>
    <xf numFmtId="0" fontId="1" fillId="9" borderId="25" xfId="0" applyFont="1" applyFill="1" applyBorder="1"/>
    <xf numFmtId="0" fontId="0" fillId="11" borderId="0" xfId="0" applyFill="1"/>
    <xf numFmtId="0" fontId="0" fillId="11" borderId="6" xfId="0" applyFill="1" applyBorder="1"/>
    <xf numFmtId="0" fontId="0" fillId="2" borderId="27" xfId="0" applyFill="1" applyBorder="1"/>
    <xf numFmtId="0" fontId="0" fillId="2" borderId="26" xfId="0" applyFill="1" applyBorder="1"/>
    <xf numFmtId="0" fontId="0" fillId="10" borderId="25" xfId="0" applyFill="1" applyBorder="1"/>
    <xf numFmtId="0" fontId="0" fillId="10" borderId="28" xfId="0" applyFill="1" applyBorder="1"/>
    <xf numFmtId="0" fontId="0" fillId="10" borderId="29" xfId="0" applyFill="1" applyBorder="1"/>
    <xf numFmtId="0" fontId="0" fillId="11" borderId="7" xfId="0" applyFill="1" applyBorder="1"/>
    <xf numFmtId="0" fontId="0" fillId="11" borderId="2" xfId="0" applyFill="1" applyBorder="1"/>
    <xf numFmtId="0" fontId="0" fillId="11" borderId="4" xfId="0" applyFill="1" applyBorder="1"/>
    <xf numFmtId="0" fontId="0" fillId="0" borderId="30" xfId="0" applyBorder="1"/>
    <xf numFmtId="0" fontId="0" fillId="7" borderId="25" xfId="0" applyFill="1" applyBorder="1"/>
    <xf numFmtId="0" fontId="0" fillId="7" borderId="28" xfId="0" applyFill="1" applyBorder="1"/>
    <xf numFmtId="0" fontId="1" fillId="7" borderId="28" xfId="0" applyFont="1" applyFill="1" applyBorder="1"/>
    <xf numFmtId="0" fontId="0" fillId="7" borderId="29" xfId="0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" xfId="0" applyBorder="1"/>
    <xf numFmtId="0" fontId="0" fillId="0" borderId="36" xfId="0" applyBorder="1"/>
    <xf numFmtId="0" fontId="0" fillId="0" borderId="31" xfId="0" applyBorder="1"/>
    <xf numFmtId="0" fontId="0" fillId="0" borderId="25" xfId="0" applyBorder="1"/>
    <xf numFmtId="0" fontId="0" fillId="0" borderId="4" xfId="0" applyBorder="1"/>
    <xf numFmtId="0" fontId="4" fillId="0" borderId="29" xfId="0" applyFont="1" applyBorder="1"/>
    <xf numFmtId="0" fontId="0" fillId="12" borderId="25" xfId="0" applyFill="1" applyBorder="1"/>
    <xf numFmtId="0" fontId="0" fillId="12" borderId="31" xfId="0" applyFill="1" applyBorder="1"/>
    <xf numFmtId="0" fontId="0" fillId="12" borderId="29" xfId="0" applyFill="1" applyBorder="1"/>
    <xf numFmtId="0" fontId="0" fillId="2" borderId="35" xfId="0" applyFill="1" applyBorder="1"/>
    <xf numFmtId="0" fontId="0" fillId="2" borderId="5" xfId="0" applyFill="1" applyBorder="1"/>
    <xf numFmtId="0" fontId="0" fillId="9" borderId="31" xfId="0" applyFill="1" applyBorder="1"/>
    <xf numFmtId="0" fontId="0" fillId="9" borderId="29" xfId="0" applyFill="1" applyBorder="1"/>
    <xf numFmtId="0" fontId="0" fillId="2" borderId="31" xfId="0" applyFill="1" applyBorder="1"/>
    <xf numFmtId="0" fontId="0" fillId="3" borderId="31" xfId="0" applyFill="1" applyBorder="1"/>
    <xf numFmtId="0" fontId="0" fillId="13" borderId="31" xfId="0" applyFill="1" applyBorder="1"/>
    <xf numFmtId="0" fontId="0" fillId="0" borderId="37" xfId="0" applyBorder="1"/>
    <xf numFmtId="0" fontId="0" fillId="0" borderId="35" xfId="0" applyBorder="1"/>
    <xf numFmtId="0" fontId="1" fillId="0" borderId="35" xfId="0" applyFont="1" applyBorder="1"/>
    <xf numFmtId="0" fontId="0" fillId="14" borderId="31" xfId="0" applyFill="1" applyBorder="1"/>
    <xf numFmtId="0" fontId="0" fillId="15" borderId="31" xfId="0" applyFill="1" applyBorder="1"/>
    <xf numFmtId="0" fontId="0" fillId="0" borderId="29" xfId="0" applyBorder="1"/>
    <xf numFmtId="0" fontId="0" fillId="6" borderId="38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0" borderId="42" xfId="0" applyBorder="1"/>
    <xf numFmtId="0" fontId="0" fillId="2" borderId="43" xfId="0" applyFill="1" applyBorder="1"/>
    <xf numFmtId="0" fontId="1" fillId="2" borderId="2" xfId="0" applyFont="1" applyFill="1" applyBorder="1"/>
    <xf numFmtId="0" fontId="0" fillId="16" borderId="2" xfId="0" applyFill="1" applyBorder="1"/>
    <xf numFmtId="0" fontId="0" fillId="16" borderId="7" xfId="0" applyFill="1" applyBorder="1"/>
    <xf numFmtId="0" fontId="0" fillId="16" borderId="4" xfId="0" applyFill="1" applyBorder="1"/>
    <xf numFmtId="0" fontId="0" fillId="5" borderId="0" xfId="0" applyFill="1"/>
    <xf numFmtId="0" fontId="0" fillId="5" borderId="6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46" xfId="0" applyFill="1" applyBorder="1"/>
    <xf numFmtId="0" fontId="0" fillId="0" borderId="47" xfId="0" applyBorder="1"/>
    <xf numFmtId="0" fontId="0" fillId="11" borderId="35" xfId="0" applyFill="1" applyBorder="1"/>
    <xf numFmtId="0" fontId="0" fillId="11" borderId="34" xfId="0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11" borderId="54" xfId="0" applyFill="1" applyBorder="1"/>
    <xf numFmtId="0" fontId="0" fillId="11" borderId="48" xfId="0" applyFill="1" applyBorder="1"/>
    <xf numFmtId="0" fontId="0" fillId="11" borderId="55" xfId="0" applyFill="1" applyBorder="1"/>
    <xf numFmtId="0" fontId="0" fillId="11" borderId="56" xfId="0" applyFill="1" applyBorder="1"/>
    <xf numFmtId="0" fontId="0" fillId="11" borderId="57" xfId="0" applyFill="1" applyBorder="1"/>
    <xf numFmtId="0" fontId="0" fillId="11" borderId="58" xfId="0" applyFill="1" applyBorder="1"/>
    <xf numFmtId="0" fontId="1" fillId="11" borderId="48" xfId="0" applyFont="1" applyFill="1" applyBorder="1"/>
    <xf numFmtId="0" fontId="0" fillId="17" borderId="0" xfId="0" applyFill="1"/>
    <xf numFmtId="0" fontId="0" fillId="17" borderId="6" xfId="0" applyFill="1" applyBorder="1"/>
    <xf numFmtId="0" fontId="1" fillId="17" borderId="6" xfId="0" applyFont="1" applyFill="1" applyBorder="1"/>
    <xf numFmtId="0" fontId="1" fillId="11" borderId="0" xfId="0" applyFont="1" applyFill="1"/>
    <xf numFmtId="0" fontId="0" fillId="11" borderId="13" xfId="0" applyFill="1" applyBorder="1"/>
    <xf numFmtId="0" fontId="0" fillId="11" borderId="59" xfId="0" applyFill="1" applyBorder="1"/>
    <xf numFmtId="0" fontId="0" fillId="2" borderId="36" xfId="0" applyFill="1" applyBorder="1"/>
    <xf numFmtId="0" fontId="0" fillId="11" borderId="62" xfId="0" applyFill="1" applyBorder="1"/>
    <xf numFmtId="0" fontId="0" fillId="11" borderId="63" xfId="0" applyFill="1" applyBorder="1"/>
    <xf numFmtId="0" fontId="0" fillId="11" borderId="14" xfId="0" applyFill="1" applyBorder="1"/>
    <xf numFmtId="0" fontId="0" fillId="11" borderId="64" xfId="0" applyFill="1" applyBorder="1"/>
    <xf numFmtId="0" fontId="0" fillId="11" borderId="65" xfId="0" applyFill="1" applyBorder="1"/>
    <xf numFmtId="0" fontId="0" fillId="11" borderId="60" xfId="0" applyFill="1" applyBorder="1"/>
    <xf numFmtId="0" fontId="0" fillId="11" borderId="61" xfId="0" applyFill="1" applyBorder="1"/>
    <xf numFmtId="0" fontId="0" fillId="11" borderId="66" xfId="0" applyFill="1" applyBorder="1"/>
    <xf numFmtId="0" fontId="0" fillId="11" borderId="67" xfId="0" applyFill="1" applyBorder="1"/>
    <xf numFmtId="0" fontId="0" fillId="18" borderId="21" xfId="0" applyFill="1" applyBorder="1"/>
    <xf numFmtId="0" fontId="0" fillId="18" borderId="0" xfId="0" applyFill="1"/>
    <xf numFmtId="0" fontId="0" fillId="18" borderId="25" xfId="0" applyFill="1" applyBorder="1"/>
    <xf numFmtId="0" fontId="1" fillId="0" borderId="2" xfId="0" applyFont="1" applyBorder="1"/>
    <xf numFmtId="0" fontId="0" fillId="10" borderId="26" xfId="0" applyFill="1" applyBorder="1"/>
    <xf numFmtId="0" fontId="0" fillId="8" borderId="1" xfId="0" applyFill="1" applyBorder="1"/>
    <xf numFmtId="0" fontId="0" fillId="4" borderId="31" xfId="0" applyFill="1" applyBorder="1"/>
    <xf numFmtId="0" fontId="0" fillId="4" borderId="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47" xfId="0" applyFill="1" applyBorder="1"/>
    <xf numFmtId="0" fontId="0" fillId="5" borderId="1" xfId="0" applyFill="1" applyBorder="1"/>
    <xf numFmtId="0" fontId="0" fillId="6" borderId="12" xfId="0" applyFill="1" applyBorder="1"/>
    <xf numFmtId="0" fontId="0" fillId="6" borderId="42" xfId="0" applyFill="1" applyBorder="1"/>
    <xf numFmtId="0" fontId="0" fillId="16" borderId="3" xfId="0" applyFill="1" applyBorder="1"/>
    <xf numFmtId="0" fontId="0" fillId="7" borderId="26" xfId="0" applyFill="1" applyBorder="1"/>
    <xf numFmtId="0" fontId="0" fillId="17" borderId="1" xfId="0" applyFill="1" applyBorder="1"/>
    <xf numFmtId="0" fontId="0" fillId="3" borderId="1" xfId="0" applyFill="1" applyBorder="1"/>
    <xf numFmtId="0" fontId="0" fillId="5" borderId="25" xfId="0" applyFill="1" applyBorder="1"/>
    <xf numFmtId="0" fontId="0" fillId="5" borderId="28" xfId="0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0" fontId="0" fillId="19" borderId="68" xfId="0" applyFill="1" applyBorder="1"/>
    <xf numFmtId="0" fontId="0" fillId="19" borderId="69" xfId="0" applyFill="1" applyBorder="1"/>
    <xf numFmtId="0" fontId="0" fillId="2" borderId="71" xfId="0" applyFill="1" applyBorder="1"/>
    <xf numFmtId="0" fontId="0" fillId="18" borderId="72" xfId="0" applyFill="1" applyBorder="1"/>
    <xf numFmtId="0" fontId="0" fillId="18" borderId="73" xfId="0" applyFill="1" applyBorder="1"/>
    <xf numFmtId="0" fontId="0" fillId="18" borderId="70" xfId="0" applyFill="1" applyBorder="1"/>
    <xf numFmtId="0" fontId="0" fillId="5" borderId="26" xfId="0" applyFill="1" applyBorder="1"/>
    <xf numFmtId="0" fontId="0" fillId="5" borderId="74" xfId="0" applyFill="1" applyBorder="1"/>
    <xf numFmtId="0" fontId="1" fillId="0" borderId="54" xfId="0" applyFont="1" applyBorder="1"/>
    <xf numFmtId="0" fontId="0" fillId="13" borderId="51" xfId="0" applyFill="1" applyBorder="1"/>
    <xf numFmtId="0" fontId="0" fillId="3" borderId="78" xfId="0" applyFill="1" applyBorder="1"/>
    <xf numFmtId="0" fontId="0" fillId="3" borderId="59" xfId="0" applyFill="1" applyBorder="1"/>
    <xf numFmtId="0" fontId="0" fillId="3" borderId="58" xfId="0" applyFill="1" applyBorder="1"/>
    <xf numFmtId="0" fontId="0" fillId="3" borderId="80" xfId="0" applyFill="1" applyBorder="1"/>
    <xf numFmtId="0" fontId="0" fillId="3" borderId="61" xfId="0" applyFill="1" applyBorder="1"/>
    <xf numFmtId="0" fontId="0" fillId="3" borderId="77" xfId="0" applyFill="1" applyBorder="1"/>
    <xf numFmtId="0" fontId="0" fillId="3" borderId="75" xfId="0" applyFill="1" applyBorder="1"/>
    <xf numFmtId="0" fontId="0" fillId="3" borderId="81" xfId="0" applyFill="1" applyBorder="1"/>
    <xf numFmtId="0" fontId="0" fillId="3" borderId="65" xfId="0" applyFill="1" applyBorder="1"/>
    <xf numFmtId="0" fontId="0" fillId="3" borderId="79" xfId="0" applyFill="1" applyBorder="1"/>
    <xf numFmtId="0" fontId="0" fillId="3" borderId="25" xfId="0" applyFill="1" applyBorder="1"/>
    <xf numFmtId="0" fontId="0" fillId="3" borderId="27" xfId="0" applyFill="1" applyBorder="1"/>
    <xf numFmtId="0" fontId="0" fillId="3" borderId="48" xfId="0" applyFill="1" applyBorder="1"/>
    <xf numFmtId="0" fontId="0" fillId="3" borderId="51" xfId="0" applyFill="1" applyBorder="1"/>
    <xf numFmtId="0" fontId="4" fillId="3" borderId="2" xfId="0" applyFont="1" applyFill="1" applyBorder="1"/>
    <xf numFmtId="0" fontId="0" fillId="3" borderId="76" xfId="0" applyFill="1" applyBorder="1"/>
    <xf numFmtId="0" fontId="0" fillId="3" borderId="26" xfId="0" applyFill="1" applyBorder="1"/>
    <xf numFmtId="0" fontId="0" fillId="3" borderId="36" xfId="0" applyFill="1" applyBorder="1"/>
    <xf numFmtId="0" fontId="1" fillId="3" borderId="36" xfId="0" applyFont="1" applyFill="1" applyBorder="1"/>
    <xf numFmtId="0" fontId="0" fillId="16" borderId="0" xfId="0" applyFill="1"/>
    <xf numFmtId="2" fontId="0" fillId="7" borderId="25" xfId="0" applyNumberFormat="1" applyFill="1" applyBorder="1"/>
    <xf numFmtId="0" fontId="0" fillId="3" borderId="82" xfId="0" applyFill="1" applyBorder="1"/>
    <xf numFmtId="0" fontId="0" fillId="3" borderId="54" xfId="0" applyFill="1" applyBorder="1"/>
    <xf numFmtId="0" fontId="0" fillId="3" borderId="3" xfId="0" applyFill="1" applyBorder="1"/>
    <xf numFmtId="0" fontId="0" fillId="3" borderId="83" xfId="0" applyFill="1" applyBorder="1"/>
    <xf numFmtId="0" fontId="5" fillId="3" borderId="26" xfId="0" applyFont="1" applyFill="1" applyBorder="1"/>
    <xf numFmtId="16" fontId="0" fillId="9" borderId="25" xfId="0" applyNumberFormat="1" applyFill="1" applyBorder="1"/>
    <xf numFmtId="2" fontId="0" fillId="16" borderId="25" xfId="0" applyNumberFormat="1" applyFill="1" applyBorder="1"/>
    <xf numFmtId="0" fontId="0" fillId="16" borderId="28" xfId="0" applyFill="1" applyBorder="1"/>
    <xf numFmtId="0" fontId="0" fillId="16" borderId="25" xfId="0" applyFill="1" applyBorder="1"/>
    <xf numFmtId="0" fontId="1" fillId="16" borderId="28" xfId="0" applyFont="1" applyFill="1" applyBorder="1"/>
    <xf numFmtId="0" fontId="0" fillId="16" borderId="26" xfId="0" applyFill="1" applyBorder="1"/>
    <xf numFmtId="0" fontId="0" fillId="20" borderId="38" xfId="0" applyFill="1" applyBorder="1"/>
    <xf numFmtId="0" fontId="0" fillId="20" borderId="2" xfId="0" applyFill="1" applyBorder="1"/>
    <xf numFmtId="0" fontId="0" fillId="20" borderId="39" xfId="0" applyFill="1" applyBorder="1"/>
    <xf numFmtId="0" fontId="0" fillId="20" borderId="7" xfId="0" applyFill="1" applyBorder="1"/>
    <xf numFmtId="0" fontId="0" fillId="20" borderId="40" xfId="0" applyFill="1" applyBorder="1"/>
    <xf numFmtId="0" fontId="0" fillId="20" borderId="42" xfId="0" applyFill="1" applyBorder="1"/>
    <xf numFmtId="0" fontId="0" fillId="20" borderId="3" xfId="0" applyFill="1" applyBorder="1"/>
    <xf numFmtId="0" fontId="0" fillId="21" borderId="25" xfId="0" applyFill="1" applyBorder="1"/>
    <xf numFmtId="0" fontId="0" fillId="21" borderId="2" xfId="0" applyFill="1" applyBorder="1"/>
    <xf numFmtId="0" fontId="0" fillId="21" borderId="0" xfId="0" applyFill="1"/>
    <xf numFmtId="0" fontId="0" fillId="21" borderId="31" xfId="0" applyFill="1" applyBorder="1"/>
    <xf numFmtId="0" fontId="0" fillId="21" borderId="36" xfId="0" applyFill="1" applyBorder="1"/>
    <xf numFmtId="0" fontId="0" fillId="21" borderId="35" xfId="0" applyFill="1" applyBorder="1"/>
    <xf numFmtId="0" fontId="0" fillId="21" borderId="26" xfId="0" applyFill="1" applyBorder="1"/>
    <xf numFmtId="0" fontId="0" fillId="21" borderId="3" xfId="0" applyFill="1" applyBorder="1"/>
    <xf numFmtId="0" fontId="0" fillId="21" borderId="84" xfId="0" applyFill="1" applyBorder="1"/>
    <xf numFmtId="0" fontId="0" fillId="21" borderId="85" xfId="0" applyFill="1" applyBorder="1"/>
    <xf numFmtId="0" fontId="0" fillId="21" borderId="13" xfId="0" applyFill="1" applyBorder="1"/>
    <xf numFmtId="0" fontId="0" fillId="21" borderId="86" xfId="0" applyFill="1" applyBorder="1"/>
    <xf numFmtId="0" fontId="0" fillId="21" borderId="87" xfId="0" applyFill="1" applyBorder="1"/>
    <xf numFmtId="0" fontId="0" fillId="21" borderId="48" xfId="0" applyFill="1" applyBorder="1"/>
    <xf numFmtId="0" fontId="0" fillId="21" borderId="56" xfId="0" applyFill="1" applyBorder="1"/>
    <xf numFmtId="0" fontId="0" fillId="21" borderId="77" xfId="0" applyFill="1" applyBorder="1"/>
    <xf numFmtId="0" fontId="0" fillId="21" borderId="54" xfId="0" applyFill="1" applyBorder="1"/>
    <xf numFmtId="0" fontId="0" fillId="21" borderId="65" xfId="0" applyFill="1" applyBorder="1"/>
    <xf numFmtId="0" fontId="0" fillId="21" borderId="75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CCFF66"/>
      <color rgb="FFFF5050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opLeftCell="A28" workbookViewId="0">
      <selection activeCell="B2" sqref="B2"/>
    </sheetView>
  </sheetViews>
  <sheetFormatPr defaultRowHeight="15" x14ac:dyDescent="0.25"/>
  <sheetData>
    <row r="1" spans="1:17" ht="19.5" thickTop="1" x14ac:dyDescent="0.3">
      <c r="A1" s="27"/>
      <c r="B1" s="28"/>
      <c r="C1" s="28" t="s">
        <v>12</v>
      </c>
      <c r="D1" s="31" t="s">
        <v>11</v>
      </c>
      <c r="E1" s="28"/>
      <c r="F1" s="28" t="s">
        <v>16</v>
      </c>
      <c r="G1" s="30"/>
      <c r="H1" s="28"/>
      <c r="I1" s="28"/>
      <c r="J1" s="28"/>
      <c r="K1" s="28"/>
      <c r="L1" s="28"/>
      <c r="M1" s="65" t="s">
        <v>17</v>
      </c>
    </row>
    <row r="2" spans="1:17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66"/>
    </row>
    <row r="3" spans="1:17" ht="15.75" thickTop="1" x14ac:dyDescent="0.25">
      <c r="A3" s="32" t="s">
        <v>0</v>
      </c>
      <c r="B3" s="3" t="s">
        <v>1</v>
      </c>
      <c r="C3" s="24"/>
      <c r="D3" s="3" t="s">
        <v>2</v>
      </c>
      <c r="E3" s="24"/>
      <c r="F3" s="3" t="s">
        <v>9</v>
      </c>
      <c r="G3" s="24"/>
      <c r="H3" s="75" t="s">
        <v>3</v>
      </c>
      <c r="I3" s="3" t="s">
        <v>4</v>
      </c>
      <c r="J3" s="75" t="s">
        <v>18</v>
      </c>
      <c r="K3" s="3" t="s">
        <v>21</v>
      </c>
      <c r="L3" s="58" t="s">
        <v>5</v>
      </c>
      <c r="M3" s="69" t="s">
        <v>15</v>
      </c>
    </row>
    <row r="4" spans="1:17" x14ac:dyDescent="0.25">
      <c r="A4" s="33"/>
      <c r="B4" s="4" t="s">
        <v>6</v>
      </c>
      <c r="C4" s="5" t="s">
        <v>7</v>
      </c>
      <c r="D4" s="4" t="s">
        <v>6</v>
      </c>
      <c r="E4" s="5" t="s">
        <v>8</v>
      </c>
      <c r="F4" s="4" t="s">
        <v>6</v>
      </c>
      <c r="G4" s="5" t="s">
        <v>8</v>
      </c>
      <c r="H4" s="76" t="s">
        <v>6</v>
      </c>
      <c r="I4" s="4" t="s">
        <v>6</v>
      </c>
      <c r="J4" s="76" t="s">
        <v>19</v>
      </c>
      <c r="K4" s="4"/>
      <c r="L4" s="59" t="s">
        <v>6</v>
      </c>
      <c r="M4" s="68" t="s">
        <v>6</v>
      </c>
    </row>
    <row r="5" spans="1:17" x14ac:dyDescent="0.25">
      <c r="A5" s="55">
        <v>1</v>
      </c>
      <c r="B5" s="14">
        <v>80702</v>
      </c>
      <c r="C5" s="6">
        <v>1376</v>
      </c>
      <c r="D5" s="19">
        <v>36830</v>
      </c>
      <c r="E5" s="8">
        <v>6.28</v>
      </c>
      <c r="F5" s="35"/>
      <c r="G5" s="36"/>
      <c r="H5" s="84">
        <v>20706</v>
      </c>
      <c r="I5" s="49"/>
      <c r="J5" s="77"/>
      <c r="K5" s="73"/>
      <c r="L5" s="60"/>
      <c r="M5" s="69"/>
    </row>
    <row r="6" spans="1:17" x14ac:dyDescent="0.25">
      <c r="A6" s="56"/>
      <c r="B6" s="15"/>
      <c r="C6" s="10"/>
      <c r="D6" s="20"/>
      <c r="E6" s="11"/>
      <c r="F6" s="37"/>
      <c r="G6" s="38"/>
      <c r="H6" s="85"/>
      <c r="I6" s="51"/>
      <c r="J6" s="78"/>
      <c r="K6" s="74"/>
      <c r="L6" s="61"/>
      <c r="M6" s="69"/>
    </row>
    <row r="7" spans="1:17" x14ac:dyDescent="0.25">
      <c r="A7" s="55">
        <v>2</v>
      </c>
      <c r="B7" s="16">
        <v>58181</v>
      </c>
      <c r="C7" s="6">
        <v>992</v>
      </c>
      <c r="D7" s="21">
        <v>60898</v>
      </c>
      <c r="E7" s="8">
        <v>11.44</v>
      </c>
      <c r="F7" s="39">
        <v>10774</v>
      </c>
      <c r="G7" s="36">
        <v>4.08</v>
      </c>
      <c r="H7" s="84">
        <v>22407</v>
      </c>
      <c r="I7" s="49"/>
      <c r="J7" s="77"/>
      <c r="K7" s="73"/>
      <c r="L7" s="60">
        <v>2056</v>
      </c>
      <c r="M7" s="69"/>
      <c r="Q7" s="23"/>
    </row>
    <row r="8" spans="1:17" x14ac:dyDescent="0.25">
      <c r="A8" s="56"/>
      <c r="B8" s="15"/>
      <c r="C8" s="10"/>
      <c r="D8" s="20"/>
      <c r="E8" s="11"/>
      <c r="F8" s="37"/>
      <c r="G8" s="38"/>
      <c r="H8" s="85"/>
      <c r="I8" s="51"/>
      <c r="J8" s="78"/>
      <c r="K8" s="74"/>
      <c r="L8" s="61"/>
      <c r="M8" s="72"/>
    </row>
    <row r="9" spans="1:17" x14ac:dyDescent="0.25">
      <c r="A9" s="55">
        <v>3</v>
      </c>
      <c r="B9" s="16">
        <v>82755</v>
      </c>
      <c r="C9" s="6">
        <v>1411</v>
      </c>
      <c r="D9" s="21">
        <v>53034</v>
      </c>
      <c r="E9" s="8">
        <v>9.73</v>
      </c>
      <c r="F9" s="39"/>
      <c r="G9" s="36"/>
      <c r="H9" s="84">
        <v>16007</v>
      </c>
      <c r="I9" s="49"/>
      <c r="J9" s="77"/>
      <c r="K9" s="73"/>
      <c r="L9" s="60"/>
      <c r="M9" s="69"/>
    </row>
    <row r="10" spans="1:17" x14ac:dyDescent="0.25">
      <c r="A10" s="56"/>
      <c r="B10" s="15"/>
      <c r="C10" s="10"/>
      <c r="D10" s="20"/>
      <c r="E10" s="11"/>
      <c r="F10" s="37"/>
      <c r="G10" s="38"/>
      <c r="H10" s="85"/>
      <c r="I10" s="51"/>
      <c r="J10" s="78"/>
      <c r="K10" s="74"/>
      <c r="L10" s="61"/>
      <c r="M10" s="68">
        <v>34813</v>
      </c>
    </row>
    <row r="11" spans="1:17" x14ac:dyDescent="0.25">
      <c r="A11" s="55">
        <v>4</v>
      </c>
      <c r="B11" s="16">
        <v>58943</v>
      </c>
      <c r="C11" s="6">
        <v>1005</v>
      </c>
      <c r="D11" s="21">
        <v>88834</v>
      </c>
      <c r="E11" s="8">
        <v>16.36</v>
      </c>
      <c r="F11" s="39">
        <v>7558</v>
      </c>
      <c r="G11" s="36">
        <v>1.92</v>
      </c>
      <c r="H11" s="84">
        <v>18312</v>
      </c>
      <c r="I11" s="49">
        <v>31011</v>
      </c>
      <c r="J11" s="77"/>
      <c r="K11" s="73"/>
      <c r="L11" s="60"/>
      <c r="M11" s="69"/>
    </row>
    <row r="12" spans="1:17" x14ac:dyDescent="0.25">
      <c r="A12" s="56"/>
      <c r="B12" s="15"/>
      <c r="C12" s="10"/>
      <c r="D12" s="20"/>
      <c r="E12" s="11"/>
      <c r="F12" s="37">
        <v>12272</v>
      </c>
      <c r="G12" s="38">
        <v>3.54</v>
      </c>
      <c r="H12" s="85"/>
      <c r="I12" s="51"/>
      <c r="J12" s="78"/>
      <c r="K12" s="74"/>
      <c r="L12" s="61"/>
      <c r="M12" s="69"/>
    </row>
    <row r="13" spans="1:17" x14ac:dyDescent="0.25">
      <c r="A13" s="55">
        <v>5</v>
      </c>
      <c r="B13" s="16">
        <v>46451</v>
      </c>
      <c r="C13" s="6">
        <v>792</v>
      </c>
      <c r="D13" s="21">
        <v>109446</v>
      </c>
      <c r="E13" s="8">
        <v>21.98</v>
      </c>
      <c r="F13" s="39"/>
      <c r="G13" s="36"/>
      <c r="H13" s="84">
        <v>20132</v>
      </c>
      <c r="I13" s="49"/>
      <c r="J13" s="77">
        <v>7616</v>
      </c>
      <c r="K13" s="73"/>
      <c r="L13" s="60"/>
      <c r="M13" s="69"/>
    </row>
    <row r="14" spans="1:17" x14ac:dyDescent="0.25">
      <c r="A14" s="56"/>
      <c r="B14" s="15"/>
      <c r="C14" s="10"/>
      <c r="D14" s="20"/>
      <c r="E14" s="11"/>
      <c r="F14" s="37"/>
      <c r="G14" s="38"/>
      <c r="H14" s="85"/>
      <c r="I14" s="51"/>
      <c r="J14" s="78" t="s">
        <v>20</v>
      </c>
      <c r="K14" s="74"/>
      <c r="L14" s="61"/>
      <c r="M14" s="69"/>
    </row>
    <row r="15" spans="1:17" x14ac:dyDescent="0.25">
      <c r="A15" s="55">
        <v>6</v>
      </c>
      <c r="B15" s="16">
        <v>41114</v>
      </c>
      <c r="C15" s="6">
        <v>701</v>
      </c>
      <c r="D15" s="21">
        <v>103551</v>
      </c>
      <c r="E15" s="8">
        <v>20.61</v>
      </c>
      <c r="F15" s="39"/>
      <c r="G15" s="36"/>
      <c r="H15" s="84">
        <v>21602</v>
      </c>
      <c r="I15" s="49"/>
      <c r="J15" s="77"/>
      <c r="K15" s="73"/>
      <c r="L15" s="60">
        <v>6009.66</v>
      </c>
      <c r="M15" s="69"/>
    </row>
    <row r="16" spans="1:17" x14ac:dyDescent="0.25">
      <c r="A16" s="56"/>
      <c r="B16" s="15"/>
      <c r="C16" s="10"/>
      <c r="D16" s="20"/>
      <c r="E16" s="11"/>
      <c r="F16" s="37"/>
      <c r="G16" s="38"/>
      <c r="H16" s="86"/>
      <c r="I16" s="51"/>
      <c r="J16" s="78"/>
      <c r="K16" s="74"/>
      <c r="L16" s="61"/>
      <c r="M16" s="68">
        <v>39616</v>
      </c>
    </row>
    <row r="17" spans="1:14" x14ac:dyDescent="0.25">
      <c r="A17" s="55">
        <v>7</v>
      </c>
      <c r="B17" s="16">
        <v>38826</v>
      </c>
      <c r="C17" s="6">
        <v>662</v>
      </c>
      <c r="D17" s="21">
        <v>120942</v>
      </c>
      <c r="E17" s="8">
        <v>25.37</v>
      </c>
      <c r="F17" s="39">
        <v>17014</v>
      </c>
      <c r="G17" s="36">
        <v>5.18</v>
      </c>
      <c r="H17" s="84">
        <v>22653</v>
      </c>
      <c r="I17" s="49"/>
      <c r="J17" s="77"/>
      <c r="K17" s="73">
        <v>14520</v>
      </c>
      <c r="L17" s="60"/>
      <c r="M17" s="69"/>
    </row>
    <row r="18" spans="1:14" x14ac:dyDescent="0.25">
      <c r="A18" s="56"/>
      <c r="B18" s="15"/>
      <c r="C18" s="10"/>
      <c r="D18" s="20"/>
      <c r="E18" s="11"/>
      <c r="F18" s="37"/>
      <c r="G18" s="38"/>
      <c r="H18" s="85"/>
      <c r="I18" s="51"/>
      <c r="J18" s="78"/>
      <c r="K18" s="80"/>
      <c r="L18" s="63"/>
      <c r="M18" s="69"/>
    </row>
    <row r="19" spans="1:14" x14ac:dyDescent="0.25">
      <c r="A19" s="55">
        <v>8</v>
      </c>
      <c r="B19" s="16">
        <v>59412</v>
      </c>
      <c r="C19" s="6">
        <v>1013</v>
      </c>
      <c r="D19" s="21">
        <v>138560</v>
      </c>
      <c r="E19" s="8">
        <v>30.59</v>
      </c>
      <c r="F19" s="39">
        <v>8379</v>
      </c>
      <c r="G19" s="36">
        <v>2.5</v>
      </c>
      <c r="H19" s="84">
        <v>23073</v>
      </c>
      <c r="I19" s="49"/>
      <c r="J19" s="77">
        <v>4628</v>
      </c>
      <c r="K19" s="81"/>
      <c r="L19" s="62"/>
      <c r="M19" s="69"/>
    </row>
    <row r="20" spans="1:14" x14ac:dyDescent="0.25">
      <c r="A20" s="56"/>
      <c r="B20" s="15"/>
      <c r="C20" s="10"/>
      <c r="D20" s="20"/>
      <c r="E20" s="11"/>
      <c r="F20" s="37"/>
      <c r="G20" s="38"/>
      <c r="H20" s="85"/>
      <c r="I20" s="51"/>
      <c r="J20" s="78" t="s">
        <v>25</v>
      </c>
      <c r="K20" s="80"/>
      <c r="L20" s="63"/>
      <c r="M20" s="69"/>
    </row>
    <row r="21" spans="1:14" x14ac:dyDescent="0.25">
      <c r="A21" s="55">
        <v>9</v>
      </c>
      <c r="B21" s="16">
        <v>36422</v>
      </c>
      <c r="C21" s="6">
        <v>621</v>
      </c>
      <c r="D21" s="21">
        <v>101942</v>
      </c>
      <c r="E21" s="8">
        <v>18.21</v>
      </c>
      <c r="F21" s="39">
        <v>8125.2</v>
      </c>
      <c r="G21" s="36">
        <v>2.3199999999999998</v>
      </c>
      <c r="H21" s="84">
        <v>23288</v>
      </c>
      <c r="I21" s="49">
        <v>48098</v>
      </c>
      <c r="J21" s="77"/>
      <c r="K21" s="81"/>
      <c r="L21" s="62"/>
      <c r="M21" s="69"/>
    </row>
    <row r="22" spans="1:14" x14ac:dyDescent="0.25">
      <c r="A22" s="56"/>
      <c r="B22" s="15"/>
      <c r="C22" s="10"/>
      <c r="D22" s="20"/>
      <c r="E22" s="11"/>
      <c r="F22" s="37"/>
      <c r="G22" s="38"/>
      <c r="H22" s="85"/>
      <c r="I22" s="51"/>
      <c r="J22" s="78"/>
      <c r="K22" s="80"/>
      <c r="L22" s="63"/>
      <c r="M22" s="68">
        <v>56254.5</v>
      </c>
    </row>
    <row r="23" spans="1:14" x14ac:dyDescent="0.25">
      <c r="A23" s="55">
        <v>10</v>
      </c>
      <c r="B23" s="16">
        <v>35249</v>
      </c>
      <c r="C23" s="6">
        <v>601</v>
      </c>
      <c r="D23" s="21">
        <v>105242</v>
      </c>
      <c r="E23" s="8">
        <v>19.600000000000001</v>
      </c>
      <c r="F23" s="39">
        <v>32382</v>
      </c>
      <c r="G23" s="36">
        <v>9.1999999999999993</v>
      </c>
      <c r="H23" s="84">
        <v>23544</v>
      </c>
      <c r="I23" s="49"/>
      <c r="J23" s="77"/>
      <c r="K23" s="81"/>
      <c r="L23" s="62"/>
      <c r="M23" s="69"/>
    </row>
    <row r="24" spans="1:14" x14ac:dyDescent="0.25">
      <c r="A24" s="56"/>
      <c r="B24" s="15"/>
      <c r="C24" s="13"/>
      <c r="D24" s="20"/>
      <c r="E24" s="11"/>
      <c r="F24" s="37"/>
      <c r="G24" s="38"/>
      <c r="H24" s="85"/>
      <c r="I24" s="51"/>
      <c r="J24" s="78"/>
      <c r="K24" s="80"/>
      <c r="L24" s="63"/>
      <c r="M24" s="69"/>
    </row>
    <row r="25" spans="1:14" x14ac:dyDescent="0.25">
      <c r="A25" s="55">
        <v>11</v>
      </c>
      <c r="B25" s="16">
        <v>42697</v>
      </c>
      <c r="C25" s="6">
        <v>728</v>
      </c>
      <c r="D25" s="21">
        <v>67484</v>
      </c>
      <c r="E25" s="8">
        <v>13.48</v>
      </c>
      <c r="F25" s="39">
        <v>3836</v>
      </c>
      <c r="G25" s="36">
        <v>1</v>
      </c>
      <c r="H25" s="84">
        <v>20195</v>
      </c>
      <c r="I25" s="49"/>
      <c r="J25" s="77">
        <v>4770</v>
      </c>
      <c r="K25" s="81"/>
      <c r="L25" s="62"/>
      <c r="M25" s="69"/>
    </row>
    <row r="26" spans="1:14" x14ac:dyDescent="0.25">
      <c r="A26" s="56"/>
      <c r="B26" s="15"/>
      <c r="C26" s="10"/>
      <c r="D26" s="20"/>
      <c r="E26" s="11"/>
      <c r="F26" s="37"/>
      <c r="G26" s="38"/>
      <c r="H26" s="85"/>
      <c r="I26" s="51"/>
      <c r="J26" s="78" t="s">
        <v>24</v>
      </c>
      <c r="K26" s="80"/>
      <c r="L26" s="63"/>
      <c r="M26" s="69"/>
    </row>
    <row r="27" spans="1:14" x14ac:dyDescent="0.25">
      <c r="A27" s="55">
        <v>12</v>
      </c>
      <c r="B27" s="16">
        <v>49970</v>
      </c>
      <c r="C27" s="6">
        <v>852</v>
      </c>
      <c r="D27" s="21">
        <v>58918</v>
      </c>
      <c r="E27" s="8">
        <v>9.6300000000000008</v>
      </c>
      <c r="F27" s="39"/>
      <c r="G27" s="36"/>
      <c r="H27" s="84">
        <v>23114</v>
      </c>
      <c r="I27" s="49"/>
      <c r="J27" s="77"/>
      <c r="K27" s="81"/>
      <c r="L27" s="62">
        <v>14124.73</v>
      </c>
      <c r="M27" s="69"/>
    </row>
    <row r="28" spans="1:14" x14ac:dyDescent="0.25">
      <c r="A28" s="57"/>
      <c r="B28" s="17"/>
      <c r="C28" s="7"/>
      <c r="D28" s="22"/>
      <c r="E28" s="9"/>
      <c r="F28" s="40"/>
      <c r="G28" s="41"/>
      <c r="H28" s="87"/>
      <c r="I28" s="53"/>
      <c r="J28" s="79"/>
      <c r="K28" s="82"/>
      <c r="L28" s="64"/>
      <c r="M28" s="68">
        <v>43140</v>
      </c>
    </row>
    <row r="29" spans="1:14" x14ac:dyDescent="0.25">
      <c r="A29" s="34" t="s">
        <v>10</v>
      </c>
      <c r="B29" s="18">
        <f t="shared" ref="B29:H29" si="0">SUM(B5:B28)</f>
        <v>630722</v>
      </c>
      <c r="C29" s="2">
        <f t="shared" si="0"/>
        <v>10754</v>
      </c>
      <c r="D29" s="18">
        <f t="shared" si="0"/>
        <v>1045681</v>
      </c>
      <c r="E29" s="2">
        <f t="shared" si="0"/>
        <v>203.28</v>
      </c>
      <c r="F29" s="18">
        <f t="shared" si="0"/>
        <v>100340.2</v>
      </c>
      <c r="G29" s="2">
        <f t="shared" si="0"/>
        <v>29.74</v>
      </c>
      <c r="H29" s="66">
        <f t="shared" si="0"/>
        <v>255033</v>
      </c>
      <c r="I29" s="1">
        <f>SUM(I5:I28)</f>
        <v>79109</v>
      </c>
      <c r="J29" s="83">
        <f>SUM(J13:J28)</f>
        <v>17014</v>
      </c>
      <c r="K29" s="2">
        <f>SUM(K17:K28)</f>
        <v>14520</v>
      </c>
      <c r="L29" s="1">
        <f>SUM(L5:L28)</f>
        <v>22190.39</v>
      </c>
      <c r="M29" s="68">
        <f>SUM(M5:M28)</f>
        <v>173823.5</v>
      </c>
    </row>
    <row r="30" spans="1:14" x14ac:dyDescent="0.25">
      <c r="A30" s="3" t="s">
        <v>23</v>
      </c>
      <c r="B30" s="3"/>
      <c r="C30" s="3"/>
      <c r="D30" s="3">
        <f>SUM(D29+B29+F29)</f>
        <v>1776743.2</v>
      </c>
      <c r="E30" s="3"/>
    </row>
    <row r="32" spans="1:14" x14ac:dyDescent="0.25">
      <c r="A32" s="1"/>
      <c r="B32" s="1"/>
      <c r="C32" s="1"/>
      <c r="D32" s="1"/>
      <c r="E32" s="1"/>
      <c r="F32" s="1"/>
      <c r="G32" s="1"/>
      <c r="N32" s="12"/>
    </row>
    <row r="33" spans="1:7" x14ac:dyDescent="0.25">
      <c r="D33" s="23" t="s">
        <v>38</v>
      </c>
    </row>
    <row r="34" spans="1:7" x14ac:dyDescent="0.25">
      <c r="A34" s="93"/>
      <c r="B34" s="102" t="s">
        <v>33</v>
      </c>
      <c r="C34" s="104" t="s">
        <v>34</v>
      </c>
      <c r="D34" s="105" t="s">
        <v>35</v>
      </c>
      <c r="E34" s="111" t="s">
        <v>36</v>
      </c>
      <c r="F34" s="106" t="s">
        <v>37</v>
      </c>
      <c r="G34" s="93" t="s">
        <v>32</v>
      </c>
    </row>
    <row r="35" spans="1:7" x14ac:dyDescent="0.25">
      <c r="A35" s="93">
        <v>1</v>
      </c>
      <c r="B35" s="102">
        <v>875</v>
      </c>
      <c r="C35" s="104">
        <v>60</v>
      </c>
      <c r="D35" s="105">
        <v>68</v>
      </c>
      <c r="E35" s="111">
        <v>223</v>
      </c>
      <c r="F35" s="106">
        <v>150</v>
      </c>
      <c r="G35" s="93">
        <f t="shared" ref="G35:G46" si="1">SUM(B35:F35)</f>
        <v>1376</v>
      </c>
    </row>
    <row r="36" spans="1:7" x14ac:dyDescent="0.25">
      <c r="A36" s="93">
        <v>2</v>
      </c>
      <c r="B36" s="102">
        <v>586</v>
      </c>
      <c r="C36" s="104">
        <v>41</v>
      </c>
      <c r="D36" s="105">
        <v>48</v>
      </c>
      <c r="E36" s="111">
        <v>224</v>
      </c>
      <c r="F36" s="106">
        <v>93</v>
      </c>
      <c r="G36" s="93">
        <f t="shared" si="1"/>
        <v>992</v>
      </c>
    </row>
    <row r="37" spans="1:7" x14ac:dyDescent="0.25">
      <c r="A37" s="93">
        <v>3</v>
      </c>
      <c r="B37" s="102">
        <v>852</v>
      </c>
      <c r="C37" s="104">
        <v>59</v>
      </c>
      <c r="D37" s="105">
        <v>67</v>
      </c>
      <c r="E37" s="111">
        <v>297</v>
      </c>
      <c r="F37" s="106">
        <v>136</v>
      </c>
      <c r="G37" s="93">
        <f t="shared" si="1"/>
        <v>1411</v>
      </c>
    </row>
    <row r="38" spans="1:7" x14ac:dyDescent="0.25">
      <c r="A38" s="93">
        <v>4</v>
      </c>
      <c r="B38" s="102">
        <v>586</v>
      </c>
      <c r="C38" s="104">
        <v>46</v>
      </c>
      <c r="D38" s="105">
        <v>51</v>
      </c>
      <c r="E38" s="111">
        <v>209</v>
      </c>
      <c r="F38" s="106">
        <v>113</v>
      </c>
      <c r="G38" s="93">
        <f t="shared" si="1"/>
        <v>1005</v>
      </c>
    </row>
    <row r="39" spans="1:7" x14ac:dyDescent="0.25">
      <c r="A39" s="93">
        <v>5</v>
      </c>
      <c r="B39" s="102">
        <v>434</v>
      </c>
      <c r="C39" s="104">
        <v>31</v>
      </c>
      <c r="D39" s="105">
        <v>29</v>
      </c>
      <c r="E39" s="111">
        <v>219</v>
      </c>
      <c r="F39" s="106">
        <v>79</v>
      </c>
      <c r="G39" s="93">
        <f t="shared" si="1"/>
        <v>792</v>
      </c>
    </row>
    <row r="40" spans="1:7" x14ac:dyDescent="0.25">
      <c r="A40" s="93">
        <v>6</v>
      </c>
      <c r="B40" s="102">
        <v>407</v>
      </c>
      <c r="C40" s="104">
        <v>28</v>
      </c>
      <c r="D40" s="105">
        <v>26</v>
      </c>
      <c r="E40" s="111">
        <v>169</v>
      </c>
      <c r="F40" s="106">
        <v>71</v>
      </c>
      <c r="G40" s="93">
        <f t="shared" si="1"/>
        <v>701</v>
      </c>
    </row>
    <row r="41" spans="1:7" x14ac:dyDescent="0.25">
      <c r="A41" s="93">
        <v>7</v>
      </c>
      <c r="B41" s="102">
        <v>346</v>
      </c>
      <c r="C41" s="104">
        <v>33</v>
      </c>
      <c r="D41" s="105">
        <v>29</v>
      </c>
      <c r="E41" s="111">
        <v>186</v>
      </c>
      <c r="F41" s="106">
        <v>68</v>
      </c>
      <c r="G41" s="93">
        <f t="shared" si="1"/>
        <v>662</v>
      </c>
    </row>
    <row r="42" spans="1:7" x14ac:dyDescent="0.25">
      <c r="A42" s="93">
        <v>8</v>
      </c>
      <c r="B42" s="102">
        <v>549</v>
      </c>
      <c r="C42" s="104">
        <v>46</v>
      </c>
      <c r="D42" s="105">
        <v>44</v>
      </c>
      <c r="E42" s="111">
        <v>258</v>
      </c>
      <c r="F42" s="106">
        <v>116</v>
      </c>
      <c r="G42" s="93">
        <f t="shared" si="1"/>
        <v>1013</v>
      </c>
    </row>
    <row r="43" spans="1:7" x14ac:dyDescent="0.25">
      <c r="A43" s="93">
        <v>9</v>
      </c>
      <c r="B43" s="102">
        <v>332</v>
      </c>
      <c r="C43" s="104">
        <v>30</v>
      </c>
      <c r="D43" s="105">
        <v>27</v>
      </c>
      <c r="E43" s="111">
        <v>169</v>
      </c>
      <c r="F43" s="106">
        <v>63</v>
      </c>
      <c r="G43" s="93">
        <f t="shared" si="1"/>
        <v>621</v>
      </c>
    </row>
    <row r="44" spans="1:7" x14ac:dyDescent="0.25">
      <c r="A44" s="93">
        <v>10</v>
      </c>
      <c r="B44" s="102">
        <v>282</v>
      </c>
      <c r="C44" s="104">
        <v>21</v>
      </c>
      <c r="D44" s="105">
        <v>27</v>
      </c>
      <c r="E44" s="111">
        <v>229</v>
      </c>
      <c r="F44" s="106">
        <v>42</v>
      </c>
      <c r="G44" s="93">
        <f t="shared" si="1"/>
        <v>601</v>
      </c>
    </row>
    <row r="45" spans="1:7" x14ac:dyDescent="0.25">
      <c r="A45" s="93">
        <v>11</v>
      </c>
      <c r="B45" s="102">
        <v>269</v>
      </c>
      <c r="C45" s="104">
        <v>28</v>
      </c>
      <c r="D45" s="105">
        <v>26</v>
      </c>
      <c r="E45" s="111">
        <v>323</v>
      </c>
      <c r="F45" s="106">
        <v>82</v>
      </c>
      <c r="G45" s="93">
        <f t="shared" si="1"/>
        <v>728</v>
      </c>
    </row>
    <row r="46" spans="1:7" x14ac:dyDescent="0.25">
      <c r="A46" s="93">
        <v>12</v>
      </c>
      <c r="B46" s="102">
        <v>425</v>
      </c>
      <c r="C46" s="104">
        <v>42</v>
      </c>
      <c r="D46" s="105">
        <v>34</v>
      </c>
      <c r="E46" s="111">
        <v>257</v>
      </c>
      <c r="F46" s="106">
        <v>94</v>
      </c>
      <c r="G46" s="93">
        <f t="shared" si="1"/>
        <v>852</v>
      </c>
    </row>
    <row r="47" spans="1:7" x14ac:dyDescent="0.25">
      <c r="A47" s="93"/>
      <c r="B47" s="102">
        <f t="shared" ref="B47:G47" si="2">SUM(B35:B46)</f>
        <v>5943</v>
      </c>
      <c r="C47" s="104">
        <f t="shared" si="2"/>
        <v>465</v>
      </c>
      <c r="D47" s="105">
        <f t="shared" si="2"/>
        <v>476</v>
      </c>
      <c r="E47" s="111">
        <f t="shared" si="2"/>
        <v>2763</v>
      </c>
      <c r="F47" s="106">
        <f t="shared" si="2"/>
        <v>1107</v>
      </c>
      <c r="G47" s="93">
        <f t="shared" si="2"/>
        <v>10754</v>
      </c>
    </row>
  </sheetData>
  <pageMargins left="0.7" right="0.7" top="0.78740157499999996" bottom="0.78740157499999996" header="0.3" footer="0.3"/>
  <pageSetup paperSize="256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topLeftCell="A7" workbookViewId="0">
      <selection activeCell="I4" sqref="I4"/>
    </sheetView>
  </sheetViews>
  <sheetFormatPr defaultRowHeight="15" x14ac:dyDescent="0.25"/>
  <sheetData>
    <row r="1" spans="1:11" ht="19.5" thickTop="1" x14ac:dyDescent="0.3">
      <c r="A1" s="27"/>
      <c r="B1" s="28"/>
      <c r="C1" s="28" t="s">
        <v>12</v>
      </c>
      <c r="D1" s="31" t="s">
        <v>13</v>
      </c>
      <c r="E1" s="28"/>
      <c r="F1" s="28" t="s">
        <v>16</v>
      </c>
      <c r="G1" s="30"/>
      <c r="H1" s="28"/>
      <c r="I1" s="28"/>
      <c r="J1" s="28"/>
      <c r="K1" s="65" t="s">
        <v>17</v>
      </c>
    </row>
    <row r="2" spans="1:11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66"/>
    </row>
    <row r="3" spans="1:11" ht="15.75" thickTop="1" x14ac:dyDescent="0.25">
      <c r="A3" s="32" t="s">
        <v>0</v>
      </c>
      <c r="B3" s="3" t="s">
        <v>1</v>
      </c>
      <c r="C3" s="24"/>
      <c r="D3" s="3" t="s">
        <v>2</v>
      </c>
      <c r="E3" s="24"/>
      <c r="F3" s="3" t="s">
        <v>9</v>
      </c>
      <c r="G3" s="24"/>
      <c r="H3" s="3" t="s">
        <v>3</v>
      </c>
      <c r="I3" s="3" t="s">
        <v>4</v>
      </c>
      <c r="J3" s="58" t="s">
        <v>5</v>
      </c>
      <c r="K3" s="67" t="s">
        <v>15</v>
      </c>
    </row>
    <row r="4" spans="1:11" x14ac:dyDescent="0.25">
      <c r="A4" s="33"/>
      <c r="B4" s="4" t="s">
        <v>6</v>
      </c>
      <c r="C4" s="5" t="s">
        <v>7</v>
      </c>
      <c r="D4" s="4" t="s">
        <v>6</v>
      </c>
      <c r="E4" s="5" t="s">
        <v>8</v>
      </c>
      <c r="F4" s="4" t="s">
        <v>6</v>
      </c>
      <c r="G4" s="5" t="s">
        <v>8</v>
      </c>
      <c r="H4" s="4" t="s">
        <v>6</v>
      </c>
      <c r="I4" s="4" t="s">
        <v>6</v>
      </c>
      <c r="J4" s="59" t="s">
        <v>6</v>
      </c>
      <c r="K4" s="68" t="s">
        <v>6</v>
      </c>
    </row>
    <row r="5" spans="1:11" x14ac:dyDescent="0.25">
      <c r="A5" s="55">
        <v>1</v>
      </c>
      <c r="B5" s="14">
        <v>57008</v>
      </c>
      <c r="C5" s="6">
        <v>972</v>
      </c>
      <c r="D5" s="19">
        <v>16640</v>
      </c>
      <c r="E5" s="8">
        <v>3.42</v>
      </c>
      <c r="F5" s="35"/>
      <c r="G5" s="36"/>
      <c r="H5" s="42">
        <v>22411</v>
      </c>
      <c r="I5" s="49"/>
      <c r="J5" s="60"/>
      <c r="K5" s="69"/>
    </row>
    <row r="6" spans="1:11" x14ac:dyDescent="0.25">
      <c r="A6" s="56"/>
      <c r="B6" s="15"/>
      <c r="C6" s="10"/>
      <c r="D6" s="20"/>
      <c r="E6" s="11"/>
      <c r="F6" s="37"/>
      <c r="G6" s="38"/>
      <c r="H6" s="44"/>
      <c r="I6" s="51"/>
      <c r="J6" s="61"/>
      <c r="K6" s="69"/>
    </row>
    <row r="7" spans="1:11" x14ac:dyDescent="0.25">
      <c r="A7" s="55">
        <v>2</v>
      </c>
      <c r="B7" s="16">
        <v>66216</v>
      </c>
      <c r="C7" s="6">
        <v>1129</v>
      </c>
      <c r="D7" s="21">
        <v>20398</v>
      </c>
      <c r="E7" s="8">
        <v>4.0599999999999996</v>
      </c>
      <c r="F7" s="39"/>
      <c r="G7" s="36"/>
      <c r="H7" s="42">
        <v>20925</v>
      </c>
      <c r="I7" s="49"/>
      <c r="J7" s="60"/>
      <c r="K7" s="69"/>
    </row>
    <row r="8" spans="1:11" x14ac:dyDescent="0.25">
      <c r="A8" s="56"/>
      <c r="B8" s="15"/>
      <c r="C8" s="10"/>
      <c r="D8" s="20"/>
      <c r="E8" s="11"/>
      <c r="F8" s="37"/>
      <c r="G8" s="38"/>
      <c r="H8" s="44"/>
      <c r="I8" s="51"/>
      <c r="J8" s="61"/>
      <c r="K8" s="69"/>
    </row>
    <row r="9" spans="1:11" x14ac:dyDescent="0.25">
      <c r="A9" s="55">
        <v>3</v>
      </c>
      <c r="B9" s="16">
        <v>62052</v>
      </c>
      <c r="C9" s="6">
        <v>1058</v>
      </c>
      <c r="D9" s="21">
        <v>33019</v>
      </c>
      <c r="E9" s="8">
        <v>6.25</v>
      </c>
      <c r="F9" s="39"/>
      <c r="G9" s="36"/>
      <c r="H9" s="42">
        <v>21302</v>
      </c>
      <c r="I9" s="49"/>
      <c r="J9" s="60"/>
      <c r="K9" s="69"/>
    </row>
    <row r="10" spans="1:11" x14ac:dyDescent="0.25">
      <c r="A10" s="56"/>
      <c r="B10" s="15"/>
      <c r="C10" s="10"/>
      <c r="D10" s="20"/>
      <c r="E10" s="11"/>
      <c r="F10" s="37"/>
      <c r="G10" s="38"/>
      <c r="H10" s="44"/>
      <c r="I10" s="51"/>
      <c r="J10" s="61"/>
      <c r="K10" s="68">
        <v>45893</v>
      </c>
    </row>
    <row r="11" spans="1:11" x14ac:dyDescent="0.25">
      <c r="A11" s="55">
        <v>4</v>
      </c>
      <c r="B11" s="16">
        <v>66099</v>
      </c>
      <c r="C11" s="6">
        <v>1127</v>
      </c>
      <c r="D11" s="21">
        <v>72985</v>
      </c>
      <c r="E11" s="8">
        <v>15.09</v>
      </c>
      <c r="F11" s="39">
        <v>8194</v>
      </c>
      <c r="G11" s="36">
        <v>2.42</v>
      </c>
      <c r="H11" s="42">
        <v>20651</v>
      </c>
      <c r="I11" s="49">
        <v>43437</v>
      </c>
      <c r="J11" s="60">
        <v>6009.67</v>
      </c>
      <c r="K11" s="69"/>
    </row>
    <row r="12" spans="1:11" x14ac:dyDescent="0.25">
      <c r="A12" s="56"/>
      <c r="B12" s="15"/>
      <c r="C12" s="10"/>
      <c r="D12" s="20"/>
      <c r="E12" s="11"/>
      <c r="F12" s="37">
        <v>7417</v>
      </c>
      <c r="G12" s="38">
        <v>1.82</v>
      </c>
      <c r="H12" s="44"/>
      <c r="I12" s="51"/>
      <c r="J12" s="61"/>
      <c r="K12" s="69"/>
    </row>
    <row r="13" spans="1:11" x14ac:dyDescent="0.25">
      <c r="A13" s="55">
        <v>5</v>
      </c>
      <c r="B13" s="16">
        <v>36774</v>
      </c>
      <c r="C13" s="6">
        <v>627</v>
      </c>
      <c r="D13" s="21">
        <v>86167</v>
      </c>
      <c r="E13" s="8">
        <v>16.36</v>
      </c>
      <c r="F13" s="39"/>
      <c r="G13" s="36"/>
      <c r="H13" s="42">
        <v>21645</v>
      </c>
      <c r="I13" s="49"/>
      <c r="J13" s="60"/>
      <c r="K13" s="69"/>
    </row>
    <row r="14" spans="1:11" x14ac:dyDescent="0.25">
      <c r="A14" s="56"/>
      <c r="B14" s="15"/>
      <c r="C14" s="10"/>
      <c r="D14" s="20"/>
      <c r="E14" s="11"/>
      <c r="F14" s="37"/>
      <c r="G14" s="38"/>
      <c r="H14" s="44"/>
      <c r="I14" s="51"/>
      <c r="J14" s="61"/>
      <c r="K14" s="69"/>
    </row>
    <row r="15" spans="1:11" x14ac:dyDescent="0.25">
      <c r="A15" s="55">
        <v>6</v>
      </c>
      <c r="B15" s="16">
        <v>48093</v>
      </c>
      <c r="C15" s="6">
        <v>820</v>
      </c>
      <c r="D15" s="21">
        <v>104815</v>
      </c>
      <c r="E15" s="8">
        <v>22.6</v>
      </c>
      <c r="F15" s="39"/>
      <c r="G15" s="36"/>
      <c r="H15" s="42">
        <v>21874</v>
      </c>
      <c r="I15" s="49"/>
      <c r="J15" s="60"/>
      <c r="K15" s="69"/>
    </row>
    <row r="16" spans="1:11" x14ac:dyDescent="0.25">
      <c r="A16" s="56"/>
      <c r="B16" s="15"/>
      <c r="C16" s="10"/>
      <c r="D16" s="20"/>
      <c r="E16" s="11"/>
      <c r="F16" s="37"/>
      <c r="G16" s="38"/>
      <c r="H16" s="46"/>
      <c r="I16" s="51"/>
      <c r="J16" s="61"/>
      <c r="K16" s="68">
        <v>37641</v>
      </c>
    </row>
    <row r="17" spans="1:12" x14ac:dyDescent="0.25">
      <c r="A17" s="55">
        <v>7</v>
      </c>
      <c r="B17" s="16">
        <v>58650</v>
      </c>
      <c r="C17" s="6">
        <v>1000</v>
      </c>
      <c r="D17" s="21">
        <v>111150</v>
      </c>
      <c r="E17" s="8">
        <v>22.46</v>
      </c>
      <c r="F17" s="39">
        <v>19208</v>
      </c>
      <c r="G17" s="36">
        <v>5.0199999999999996</v>
      </c>
      <c r="H17" s="42">
        <v>23405</v>
      </c>
      <c r="I17" s="49"/>
      <c r="J17" s="60"/>
      <c r="K17" s="69"/>
    </row>
    <row r="18" spans="1:12" x14ac:dyDescent="0.25">
      <c r="A18" s="56"/>
      <c r="B18" s="15"/>
      <c r="C18" s="10"/>
      <c r="D18" s="20"/>
      <c r="E18" s="11"/>
      <c r="F18" s="37">
        <v>8039</v>
      </c>
      <c r="G18" s="38">
        <v>2.2599999999999998</v>
      </c>
      <c r="H18" s="44"/>
      <c r="I18" s="51"/>
      <c r="J18" s="61"/>
      <c r="K18" s="69"/>
    </row>
    <row r="19" spans="1:12" x14ac:dyDescent="0.25">
      <c r="A19" s="55">
        <v>8</v>
      </c>
      <c r="B19" s="16">
        <v>42756</v>
      </c>
      <c r="C19" s="6">
        <v>729</v>
      </c>
      <c r="D19" s="21">
        <v>124555</v>
      </c>
      <c r="E19" s="8">
        <v>25.97</v>
      </c>
      <c r="F19" s="39">
        <v>7870</v>
      </c>
      <c r="G19" s="36">
        <v>2.14</v>
      </c>
      <c r="H19" s="42">
        <v>21256</v>
      </c>
      <c r="I19" s="49"/>
      <c r="J19" s="62"/>
      <c r="K19" s="69"/>
    </row>
    <row r="20" spans="1:12" x14ac:dyDescent="0.25">
      <c r="A20" s="56"/>
      <c r="B20" s="15"/>
      <c r="C20" s="10"/>
      <c r="D20" s="20"/>
      <c r="E20" s="11"/>
      <c r="F20" s="37"/>
      <c r="G20" s="38"/>
      <c r="H20" s="44"/>
      <c r="I20" s="51"/>
      <c r="J20" s="63"/>
      <c r="K20" s="69"/>
    </row>
    <row r="21" spans="1:12" x14ac:dyDescent="0.25">
      <c r="A21" s="55">
        <v>9</v>
      </c>
      <c r="B21" s="16">
        <v>39999</v>
      </c>
      <c r="C21" s="6">
        <v>682</v>
      </c>
      <c r="D21" s="21">
        <v>105324</v>
      </c>
      <c r="E21" s="8">
        <v>18.63</v>
      </c>
      <c r="F21" s="39">
        <v>12583</v>
      </c>
      <c r="G21" s="36">
        <v>3.76</v>
      </c>
      <c r="H21" s="42">
        <v>19738</v>
      </c>
      <c r="I21" s="49"/>
      <c r="J21" s="62"/>
      <c r="K21" s="69"/>
    </row>
    <row r="22" spans="1:12" x14ac:dyDescent="0.25">
      <c r="A22" s="56"/>
      <c r="B22" s="15"/>
      <c r="C22" s="10"/>
      <c r="D22" s="20"/>
      <c r="E22" s="11"/>
      <c r="F22" s="37"/>
      <c r="G22" s="38"/>
      <c r="H22" s="44"/>
      <c r="I22" s="51"/>
      <c r="J22" s="63"/>
      <c r="K22" s="68">
        <v>28380.5</v>
      </c>
    </row>
    <row r="23" spans="1:12" x14ac:dyDescent="0.25">
      <c r="A23" s="55">
        <v>10</v>
      </c>
      <c r="B23" s="16">
        <v>61348</v>
      </c>
      <c r="C23" s="6">
        <v>1046</v>
      </c>
      <c r="D23" s="21">
        <v>88058</v>
      </c>
      <c r="E23" s="8">
        <v>16.940000000000001</v>
      </c>
      <c r="F23" s="39"/>
      <c r="G23" s="36"/>
      <c r="H23" s="42">
        <v>22230</v>
      </c>
      <c r="I23" s="49">
        <v>29624</v>
      </c>
      <c r="J23" s="62">
        <v>13134</v>
      </c>
      <c r="K23" s="69"/>
    </row>
    <row r="24" spans="1:12" x14ac:dyDescent="0.25">
      <c r="A24" s="56"/>
      <c r="B24" s="15"/>
      <c r="C24" s="13"/>
      <c r="D24" s="20"/>
      <c r="E24" s="11"/>
      <c r="F24" s="37"/>
      <c r="G24" s="38"/>
      <c r="H24" s="44"/>
      <c r="I24" s="51"/>
      <c r="J24" s="63"/>
      <c r="K24" s="69"/>
    </row>
    <row r="25" spans="1:12" x14ac:dyDescent="0.25">
      <c r="A25" s="55">
        <v>11</v>
      </c>
      <c r="B25" s="16">
        <v>66744</v>
      </c>
      <c r="C25" s="6">
        <v>1138</v>
      </c>
      <c r="D25" s="21">
        <v>68261</v>
      </c>
      <c r="E25" s="8">
        <v>12.92</v>
      </c>
      <c r="F25" s="39"/>
      <c r="G25" s="36"/>
      <c r="H25" s="42">
        <v>21269</v>
      </c>
      <c r="I25" s="49"/>
      <c r="J25" s="62"/>
      <c r="K25" s="69"/>
    </row>
    <row r="26" spans="1:12" x14ac:dyDescent="0.25">
      <c r="A26" s="56"/>
      <c r="B26" s="15"/>
      <c r="C26" s="10"/>
      <c r="D26" s="20"/>
      <c r="E26" s="11"/>
      <c r="F26" s="37"/>
      <c r="G26" s="38"/>
      <c r="H26" s="44"/>
      <c r="I26" s="51"/>
      <c r="J26" s="63"/>
      <c r="K26" s="69"/>
    </row>
    <row r="27" spans="1:12" x14ac:dyDescent="0.25">
      <c r="A27" s="55">
        <v>12</v>
      </c>
      <c r="B27" s="16">
        <v>56832</v>
      </c>
      <c r="C27" s="6">
        <v>969</v>
      </c>
      <c r="D27" s="21">
        <v>56490</v>
      </c>
      <c r="E27" s="8">
        <v>10.64</v>
      </c>
      <c r="F27" s="39">
        <v>27034</v>
      </c>
      <c r="G27" s="36">
        <v>8.84</v>
      </c>
      <c r="H27" s="42">
        <v>21298</v>
      </c>
      <c r="I27" s="49"/>
      <c r="J27" s="62"/>
      <c r="K27" s="69"/>
    </row>
    <row r="28" spans="1:12" x14ac:dyDescent="0.25">
      <c r="A28" s="57"/>
      <c r="B28" s="17"/>
      <c r="C28" s="7"/>
      <c r="D28" s="22"/>
      <c r="E28" s="9"/>
      <c r="F28" s="40">
        <v>10389</v>
      </c>
      <c r="G28" s="41">
        <v>3.92</v>
      </c>
      <c r="H28" s="47"/>
      <c r="I28" s="53"/>
      <c r="J28" s="64"/>
      <c r="K28" s="68">
        <v>37416</v>
      </c>
    </row>
    <row r="29" spans="1:12" x14ac:dyDescent="0.25">
      <c r="A29" s="34" t="s">
        <v>10</v>
      </c>
      <c r="B29" s="18">
        <f t="shared" ref="B29:H29" si="0">SUM(B5:B28)</f>
        <v>662571</v>
      </c>
      <c r="C29" s="2">
        <f t="shared" si="0"/>
        <v>11297</v>
      </c>
      <c r="D29" s="18">
        <f t="shared" si="0"/>
        <v>887862</v>
      </c>
      <c r="E29" s="2">
        <f t="shared" si="0"/>
        <v>175.33999999999997</v>
      </c>
      <c r="F29" s="18">
        <f t="shared" si="0"/>
        <v>100734</v>
      </c>
      <c r="G29" s="2">
        <f t="shared" si="0"/>
        <v>30.18</v>
      </c>
      <c r="H29" s="1">
        <f t="shared" si="0"/>
        <v>258004</v>
      </c>
      <c r="I29" s="1">
        <f>SUM(I5:I28)</f>
        <v>73061</v>
      </c>
      <c r="J29" s="1">
        <f>SUM(J5:J28)</f>
        <v>19143.669999999998</v>
      </c>
      <c r="K29" s="68">
        <f>SUM(K10:K28)</f>
        <v>149330.5</v>
      </c>
      <c r="L29" s="70"/>
    </row>
    <row r="30" spans="1:12" x14ac:dyDescent="0.25">
      <c r="A30" s="3" t="s">
        <v>22</v>
      </c>
      <c r="B30" s="3"/>
      <c r="C30" s="3"/>
      <c r="D30" s="3">
        <f>SUM(D29)+(F29)+(B29)</f>
        <v>1651167</v>
      </c>
    </row>
  </sheetData>
  <pageMargins left="0.7" right="0.7" top="0.78740157499999996" bottom="0.78740157499999996" header="0.3" footer="0.3"/>
  <pageSetup paperSize="2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workbookViewId="0">
      <selection activeCell="D31" sqref="D31"/>
    </sheetView>
  </sheetViews>
  <sheetFormatPr defaultRowHeight="15" x14ac:dyDescent="0.25"/>
  <sheetData>
    <row r="1" spans="1:13" ht="19.5" thickTop="1" x14ac:dyDescent="0.3">
      <c r="A1" s="27"/>
      <c r="B1" s="28"/>
      <c r="C1" s="28" t="s">
        <v>12</v>
      </c>
      <c r="D1" s="31" t="s">
        <v>14</v>
      </c>
      <c r="E1" s="28"/>
      <c r="F1" s="28" t="s">
        <v>16</v>
      </c>
      <c r="G1" s="30"/>
      <c r="H1" s="28"/>
      <c r="I1" s="28"/>
      <c r="J1" s="28"/>
      <c r="K1" s="28"/>
      <c r="L1" s="28"/>
      <c r="M1" s="65" t="s">
        <v>17</v>
      </c>
    </row>
    <row r="2" spans="1:13" ht="15.75" thickBot="1" x14ac:dyDescent="0.3">
      <c r="A2" s="26"/>
      <c r="B2" s="25"/>
      <c r="C2" s="25"/>
      <c r="D2" s="25"/>
      <c r="E2" s="25"/>
      <c r="F2" s="25"/>
      <c r="G2" s="25"/>
      <c r="H2" s="25"/>
      <c r="I2" s="29"/>
      <c r="J2" s="25"/>
      <c r="K2" s="25"/>
      <c r="L2" s="25"/>
      <c r="M2" s="66"/>
    </row>
    <row r="3" spans="1:13" ht="15.75" thickTop="1" x14ac:dyDescent="0.25">
      <c r="A3" s="32" t="s">
        <v>0</v>
      </c>
      <c r="B3" s="3" t="s">
        <v>1</v>
      </c>
      <c r="C3" s="24"/>
      <c r="D3" s="3" t="s">
        <v>2</v>
      </c>
      <c r="E3" s="24"/>
      <c r="F3" s="3" t="s">
        <v>9</v>
      </c>
      <c r="G3" s="24"/>
      <c r="H3" s="3" t="s">
        <v>3</v>
      </c>
      <c r="I3" s="24"/>
      <c r="J3" s="3" t="s">
        <v>4</v>
      </c>
      <c r="K3" s="24"/>
      <c r="L3" s="58" t="s">
        <v>5</v>
      </c>
      <c r="M3" s="69" t="s">
        <v>15</v>
      </c>
    </row>
    <row r="4" spans="1:13" x14ac:dyDescent="0.25">
      <c r="A4" s="33"/>
      <c r="B4" s="4" t="s">
        <v>6</v>
      </c>
      <c r="C4" s="5" t="s">
        <v>7</v>
      </c>
      <c r="D4" s="4" t="s">
        <v>6</v>
      </c>
      <c r="E4" s="5" t="s">
        <v>8</v>
      </c>
      <c r="F4" s="4" t="s">
        <v>6</v>
      </c>
      <c r="G4" s="5" t="s">
        <v>8</v>
      </c>
      <c r="H4" s="4" t="s">
        <v>6</v>
      </c>
      <c r="I4" s="5"/>
      <c r="J4" s="4" t="s">
        <v>6</v>
      </c>
      <c r="K4" s="5"/>
      <c r="L4" s="59" t="s">
        <v>6</v>
      </c>
      <c r="M4" s="68" t="s">
        <v>6</v>
      </c>
    </row>
    <row r="5" spans="1:13" x14ac:dyDescent="0.25">
      <c r="A5" s="55">
        <v>1</v>
      </c>
      <c r="B5" s="14">
        <v>60030</v>
      </c>
      <c r="C5" s="6"/>
      <c r="D5" s="19"/>
      <c r="E5" s="8"/>
      <c r="F5" s="35"/>
      <c r="G5" s="36"/>
      <c r="H5" s="42">
        <v>20482</v>
      </c>
      <c r="I5" s="43"/>
      <c r="J5" s="49"/>
      <c r="K5" s="50"/>
      <c r="L5" s="60"/>
      <c r="M5" s="69"/>
    </row>
    <row r="6" spans="1:13" x14ac:dyDescent="0.25">
      <c r="A6" s="56"/>
      <c r="B6" s="15"/>
      <c r="C6" s="10"/>
      <c r="D6" s="20"/>
      <c r="E6" s="11"/>
      <c r="F6" s="37"/>
      <c r="G6" s="38"/>
      <c r="H6" s="44"/>
      <c r="I6" s="45"/>
      <c r="J6" s="51"/>
      <c r="K6" s="52"/>
      <c r="L6" s="61"/>
      <c r="M6" s="69"/>
    </row>
    <row r="7" spans="1:13" x14ac:dyDescent="0.25">
      <c r="A7" s="55">
        <v>2</v>
      </c>
      <c r="B7" s="16">
        <v>50485</v>
      </c>
      <c r="C7" s="6"/>
      <c r="D7" s="21">
        <v>19360</v>
      </c>
      <c r="E7" s="8"/>
      <c r="F7" s="39">
        <v>8068</v>
      </c>
      <c r="G7" s="36"/>
      <c r="H7" s="42">
        <v>17478</v>
      </c>
      <c r="I7" s="43"/>
      <c r="J7" s="49"/>
      <c r="K7" s="50"/>
      <c r="L7" s="60"/>
      <c r="M7" s="69"/>
    </row>
    <row r="8" spans="1:13" x14ac:dyDescent="0.25">
      <c r="A8" s="56"/>
      <c r="B8" s="15"/>
      <c r="C8" s="10"/>
      <c r="D8" s="20"/>
      <c r="E8" s="11"/>
      <c r="F8" s="37">
        <v>7727</v>
      </c>
      <c r="G8" s="38"/>
      <c r="H8" s="44"/>
      <c r="I8" s="45"/>
      <c r="J8" s="51"/>
      <c r="K8" s="52"/>
      <c r="L8" s="61"/>
      <c r="M8" s="69"/>
    </row>
    <row r="9" spans="1:13" x14ac:dyDescent="0.25">
      <c r="A9" s="55">
        <v>3</v>
      </c>
      <c r="B9" s="16">
        <v>53188</v>
      </c>
      <c r="C9" s="6"/>
      <c r="D9" s="21"/>
      <c r="E9" s="8"/>
      <c r="F9" s="39"/>
      <c r="G9" s="36"/>
      <c r="H9" s="42">
        <v>20728</v>
      </c>
      <c r="I9" s="43"/>
      <c r="J9" s="49"/>
      <c r="K9" s="50"/>
      <c r="L9" s="60"/>
      <c r="M9" s="69"/>
    </row>
    <row r="10" spans="1:13" x14ac:dyDescent="0.25">
      <c r="A10" s="56"/>
      <c r="B10" s="15"/>
      <c r="C10" s="10"/>
      <c r="D10" s="20"/>
      <c r="E10" s="11"/>
      <c r="F10" s="37"/>
      <c r="G10" s="71"/>
      <c r="H10" s="44"/>
      <c r="I10" s="45"/>
      <c r="J10" s="51"/>
      <c r="K10" s="52"/>
      <c r="L10" s="61"/>
      <c r="M10" s="68">
        <v>54026</v>
      </c>
    </row>
    <row r="11" spans="1:13" x14ac:dyDescent="0.25">
      <c r="A11" s="55">
        <v>4</v>
      </c>
      <c r="B11" s="16">
        <v>64860</v>
      </c>
      <c r="C11" s="6"/>
      <c r="D11" s="21">
        <v>4507</v>
      </c>
      <c r="E11" s="8"/>
      <c r="F11" s="39">
        <v>13715</v>
      </c>
      <c r="G11" s="36"/>
      <c r="H11" s="42">
        <v>19205</v>
      </c>
      <c r="I11" s="43"/>
      <c r="J11" s="49">
        <v>33104</v>
      </c>
      <c r="K11" s="50"/>
      <c r="L11" s="60"/>
      <c r="M11" s="69"/>
    </row>
    <row r="12" spans="1:13" x14ac:dyDescent="0.25">
      <c r="A12" s="56"/>
      <c r="B12" s="15"/>
      <c r="C12" s="10"/>
      <c r="D12" s="20"/>
      <c r="E12" s="11"/>
      <c r="F12" s="37"/>
      <c r="G12" s="38"/>
      <c r="H12" s="44"/>
      <c r="I12" s="45"/>
      <c r="J12" s="51"/>
      <c r="K12" s="52"/>
      <c r="L12" s="61"/>
      <c r="M12" s="69"/>
    </row>
    <row r="13" spans="1:13" x14ac:dyDescent="0.25">
      <c r="A13" s="55">
        <v>5</v>
      </c>
      <c r="B13" s="16">
        <v>32545</v>
      </c>
      <c r="C13" s="6"/>
      <c r="D13" s="21">
        <v>26377</v>
      </c>
      <c r="E13" s="8"/>
      <c r="F13" s="39"/>
      <c r="G13" s="36"/>
      <c r="H13" s="42">
        <v>21283</v>
      </c>
      <c r="I13" s="43"/>
      <c r="J13" s="49"/>
      <c r="K13" s="50"/>
      <c r="L13" s="60">
        <v>609</v>
      </c>
      <c r="M13" s="69"/>
    </row>
    <row r="14" spans="1:13" x14ac:dyDescent="0.25">
      <c r="A14" s="56"/>
      <c r="B14" s="15"/>
      <c r="C14" s="10"/>
      <c r="D14" s="20"/>
      <c r="E14" s="11"/>
      <c r="F14" s="37"/>
      <c r="G14" s="38"/>
      <c r="H14" s="44"/>
      <c r="I14" s="45"/>
      <c r="J14" s="51"/>
      <c r="K14" s="52"/>
      <c r="L14" s="61">
        <v>12467.33</v>
      </c>
      <c r="M14" s="69"/>
    </row>
    <row r="15" spans="1:13" x14ac:dyDescent="0.25">
      <c r="A15" s="55">
        <v>6</v>
      </c>
      <c r="B15" s="16">
        <v>40193</v>
      </c>
      <c r="C15" s="6"/>
      <c r="D15" s="21">
        <v>34196</v>
      </c>
      <c r="E15" s="8"/>
      <c r="F15" s="39">
        <v>8181</v>
      </c>
      <c r="G15" s="36"/>
      <c r="H15" s="42">
        <v>19447</v>
      </c>
      <c r="I15" s="43"/>
      <c r="J15" s="49"/>
      <c r="K15" s="50"/>
      <c r="L15" s="60"/>
      <c r="M15" s="69"/>
    </row>
    <row r="16" spans="1:13" x14ac:dyDescent="0.25">
      <c r="A16" s="56"/>
      <c r="B16" s="15"/>
      <c r="C16" s="10"/>
      <c r="D16" s="20"/>
      <c r="E16" s="11"/>
      <c r="F16" s="37"/>
      <c r="G16" s="38"/>
      <c r="H16" s="46"/>
      <c r="I16" s="45"/>
      <c r="J16" s="51"/>
      <c r="K16" s="52"/>
      <c r="L16" s="61"/>
      <c r="M16" s="68">
        <v>49695</v>
      </c>
    </row>
    <row r="17" spans="1:13" x14ac:dyDescent="0.25">
      <c r="A17" s="55">
        <v>7</v>
      </c>
      <c r="B17" s="16">
        <v>58708</v>
      </c>
      <c r="C17" s="6"/>
      <c r="D17" s="21">
        <v>60372</v>
      </c>
      <c r="E17" s="8"/>
      <c r="F17" s="39"/>
      <c r="G17" s="36"/>
      <c r="H17" s="42">
        <v>22593</v>
      </c>
      <c r="I17" s="43"/>
      <c r="J17" s="49"/>
      <c r="K17" s="50"/>
      <c r="L17" s="60"/>
      <c r="M17" s="69"/>
    </row>
    <row r="18" spans="1:13" x14ac:dyDescent="0.25">
      <c r="A18" s="56"/>
      <c r="B18" s="15"/>
      <c r="C18" s="10"/>
      <c r="D18" s="20"/>
      <c r="E18" s="11"/>
      <c r="F18" s="37"/>
      <c r="G18" s="38"/>
      <c r="H18" s="44"/>
      <c r="I18" s="45"/>
      <c r="J18" s="51"/>
      <c r="K18" s="52"/>
      <c r="L18" s="61"/>
      <c r="M18" s="69"/>
    </row>
    <row r="19" spans="1:13" x14ac:dyDescent="0.25">
      <c r="A19" s="55">
        <v>8</v>
      </c>
      <c r="B19" s="16">
        <v>29958</v>
      </c>
      <c r="C19" s="6"/>
      <c r="D19" s="21">
        <v>68286</v>
      </c>
      <c r="E19" s="8"/>
      <c r="F19" s="39">
        <v>8096</v>
      </c>
      <c r="G19" s="36"/>
      <c r="H19" s="42">
        <v>18750</v>
      </c>
      <c r="I19" s="43"/>
      <c r="J19" s="49"/>
      <c r="K19" s="50"/>
      <c r="L19" s="62">
        <v>6009.67</v>
      </c>
      <c r="M19" s="69"/>
    </row>
    <row r="20" spans="1:13" x14ac:dyDescent="0.25">
      <c r="A20" s="56"/>
      <c r="B20" s="15"/>
      <c r="C20" s="10"/>
      <c r="D20" s="20"/>
      <c r="E20" s="11"/>
      <c r="F20" s="37">
        <v>7973</v>
      </c>
      <c r="G20" s="38"/>
      <c r="H20" s="44"/>
      <c r="I20" s="45"/>
      <c r="J20" s="51"/>
      <c r="K20" s="52"/>
      <c r="L20" s="63"/>
      <c r="M20" s="69"/>
    </row>
    <row r="21" spans="1:13" x14ac:dyDescent="0.25">
      <c r="A21" s="55">
        <v>9</v>
      </c>
      <c r="B21" s="16">
        <v>41803</v>
      </c>
      <c r="C21" s="6"/>
      <c r="D21" s="21">
        <v>58806</v>
      </c>
      <c r="E21" s="8"/>
      <c r="F21" s="39">
        <v>8322</v>
      </c>
      <c r="G21" s="36"/>
      <c r="H21" s="42">
        <v>21505</v>
      </c>
      <c r="I21" s="43"/>
      <c r="J21" s="49"/>
      <c r="K21" s="50"/>
      <c r="L21" s="62"/>
      <c r="M21" s="69"/>
    </row>
    <row r="22" spans="1:13" x14ac:dyDescent="0.25">
      <c r="A22" s="56"/>
      <c r="B22" s="15"/>
      <c r="C22" s="10"/>
      <c r="D22" s="20"/>
      <c r="E22" s="11"/>
      <c r="F22" s="37"/>
      <c r="G22" s="38"/>
      <c r="H22" s="44"/>
      <c r="I22" s="45"/>
      <c r="J22" s="51"/>
      <c r="K22" s="52"/>
      <c r="L22" s="63"/>
      <c r="M22" s="68">
        <v>28244</v>
      </c>
    </row>
    <row r="23" spans="1:13" x14ac:dyDescent="0.25">
      <c r="A23" s="55">
        <v>10</v>
      </c>
      <c r="B23" s="16">
        <v>63653</v>
      </c>
      <c r="C23" s="6"/>
      <c r="D23" s="21">
        <v>63962</v>
      </c>
      <c r="E23" s="8"/>
      <c r="F23" s="39"/>
      <c r="G23" s="36"/>
      <c r="H23" s="42">
        <v>16742</v>
      </c>
      <c r="I23" s="43"/>
      <c r="J23" s="49">
        <v>37820</v>
      </c>
      <c r="K23" s="50"/>
      <c r="L23" s="62"/>
      <c r="M23" s="69"/>
    </row>
    <row r="24" spans="1:13" x14ac:dyDescent="0.25">
      <c r="A24" s="56"/>
      <c r="B24" s="15"/>
      <c r="C24" s="13"/>
      <c r="D24" s="20"/>
      <c r="E24" s="11"/>
      <c r="F24" s="37"/>
      <c r="G24" s="38"/>
      <c r="H24" s="44"/>
      <c r="I24" s="45"/>
      <c r="J24" s="51"/>
      <c r="K24" s="52"/>
      <c r="L24" s="63"/>
      <c r="M24" s="69"/>
    </row>
    <row r="25" spans="1:13" x14ac:dyDescent="0.25">
      <c r="A25" s="55">
        <v>11</v>
      </c>
      <c r="B25" s="16">
        <v>67045</v>
      </c>
      <c r="C25" s="6">
        <v>1166</v>
      </c>
      <c r="D25" s="21">
        <v>46214</v>
      </c>
      <c r="E25" s="8"/>
      <c r="F25" s="39">
        <v>31734</v>
      </c>
      <c r="G25" s="36"/>
      <c r="H25" s="42">
        <v>21224</v>
      </c>
      <c r="I25" s="43"/>
      <c r="J25" s="49"/>
      <c r="K25" s="50"/>
      <c r="L25" s="62"/>
      <c r="M25" s="69"/>
    </row>
    <row r="26" spans="1:13" x14ac:dyDescent="0.25">
      <c r="A26" s="56"/>
      <c r="B26" s="15"/>
      <c r="C26" s="10"/>
      <c r="D26" s="20">
        <v>25320</v>
      </c>
      <c r="E26" s="11"/>
      <c r="F26" s="37"/>
      <c r="G26" s="38"/>
      <c r="H26" s="44"/>
      <c r="I26" s="45"/>
      <c r="J26" s="51"/>
      <c r="K26" s="52"/>
      <c r="L26" s="63"/>
      <c r="M26" s="69"/>
    </row>
    <row r="27" spans="1:13" x14ac:dyDescent="0.25">
      <c r="A27" s="55">
        <v>12</v>
      </c>
      <c r="B27" s="16">
        <v>80558</v>
      </c>
      <c r="C27" s="6">
        <v>1401</v>
      </c>
      <c r="D27" s="21">
        <v>7642</v>
      </c>
      <c r="E27" s="8"/>
      <c r="F27" s="39"/>
      <c r="G27" s="36"/>
      <c r="H27" s="42"/>
      <c r="I27" s="43"/>
      <c r="J27" s="49"/>
      <c r="K27" s="50"/>
      <c r="L27" s="62">
        <v>14124.73</v>
      </c>
      <c r="M27" s="69"/>
    </row>
    <row r="28" spans="1:13" x14ac:dyDescent="0.25">
      <c r="A28" s="57"/>
      <c r="B28" s="17"/>
      <c r="C28" s="7"/>
      <c r="D28" s="22"/>
      <c r="E28" s="9"/>
      <c r="F28" s="40"/>
      <c r="G28" s="41"/>
      <c r="H28" s="47"/>
      <c r="I28" s="48"/>
      <c r="J28" s="53"/>
      <c r="K28" s="54"/>
      <c r="L28" s="64"/>
      <c r="M28" s="68">
        <v>51312</v>
      </c>
    </row>
    <row r="29" spans="1:13" x14ac:dyDescent="0.25">
      <c r="A29" s="34" t="s">
        <v>10</v>
      </c>
      <c r="B29" s="18">
        <f t="shared" ref="B29:H29" si="0">SUM(B5:B28)</f>
        <v>643026</v>
      </c>
      <c r="C29" s="2"/>
      <c r="D29" s="18">
        <f t="shared" si="0"/>
        <v>415042</v>
      </c>
      <c r="E29" s="2">
        <f t="shared" si="0"/>
        <v>0</v>
      </c>
      <c r="F29" s="18">
        <f t="shared" si="0"/>
        <v>93816</v>
      </c>
      <c r="G29" s="2">
        <f t="shared" si="0"/>
        <v>0</v>
      </c>
      <c r="H29" s="1">
        <f t="shared" si="0"/>
        <v>219437</v>
      </c>
      <c r="I29" s="2"/>
      <c r="J29" s="1">
        <f>SUM(J5:J28)</f>
        <v>70924</v>
      </c>
      <c r="K29" s="2"/>
      <c r="L29" s="1">
        <f>SUM(L5:L28)</f>
        <v>33210.729999999996</v>
      </c>
      <c r="M29" s="68">
        <f>SUM(M5:M28)</f>
        <v>183277</v>
      </c>
    </row>
    <row r="30" spans="1:13" x14ac:dyDescent="0.25">
      <c r="A30" s="3" t="s">
        <v>23</v>
      </c>
      <c r="B30" s="3"/>
      <c r="C30" s="3"/>
      <c r="D30" s="3">
        <f>SUM(D29+B29+F29)</f>
        <v>1151884</v>
      </c>
      <c r="E30" s="3"/>
    </row>
  </sheetData>
  <pageMargins left="0.7" right="0.7" top="0.78740157499999996" bottom="0.78740157499999996" header="0.3" footer="0.3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topLeftCell="A32" workbookViewId="0">
      <selection activeCell="B32" sqref="B32"/>
    </sheetView>
  </sheetViews>
  <sheetFormatPr defaultRowHeight="15" x14ac:dyDescent="0.25"/>
  <sheetData>
    <row r="1" spans="1:14" ht="19.5" thickTop="1" x14ac:dyDescent="0.3">
      <c r="A1" s="27"/>
      <c r="B1" s="28"/>
      <c r="C1" s="28" t="s">
        <v>12</v>
      </c>
      <c r="D1" s="31" t="s">
        <v>26</v>
      </c>
      <c r="E1" s="28"/>
      <c r="F1" s="28" t="s">
        <v>16</v>
      </c>
      <c r="G1" s="28"/>
      <c r="H1" s="30"/>
      <c r="I1" s="28"/>
      <c r="J1" s="28"/>
      <c r="K1" s="28"/>
      <c r="L1" s="28"/>
      <c r="M1" s="28"/>
      <c r="N1" s="65" t="s">
        <v>17</v>
      </c>
    </row>
    <row r="2" spans="1:14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66"/>
    </row>
    <row r="3" spans="1:14" ht="15.75" thickTop="1" x14ac:dyDescent="0.25">
      <c r="A3" s="32" t="s">
        <v>0</v>
      </c>
      <c r="B3" s="3" t="s">
        <v>1</v>
      </c>
      <c r="C3" s="24"/>
      <c r="D3" s="3" t="s">
        <v>2</v>
      </c>
      <c r="E3" s="24"/>
      <c r="F3" s="3" t="s">
        <v>9</v>
      </c>
      <c r="G3" s="118"/>
      <c r="H3" s="119"/>
      <c r="I3" s="75" t="s">
        <v>3</v>
      </c>
      <c r="J3" s="3" t="s">
        <v>4</v>
      </c>
      <c r="K3" s="75" t="s">
        <v>18</v>
      </c>
      <c r="L3" s="58" t="s">
        <v>5</v>
      </c>
      <c r="M3" s="69" t="s">
        <v>15</v>
      </c>
    </row>
    <row r="4" spans="1:14" x14ac:dyDescent="0.25">
      <c r="A4" s="33"/>
      <c r="B4" s="4" t="s">
        <v>6</v>
      </c>
      <c r="C4" s="5" t="s">
        <v>7</v>
      </c>
      <c r="D4" s="4" t="s">
        <v>6</v>
      </c>
      <c r="E4" s="5" t="s">
        <v>8</v>
      </c>
      <c r="F4" s="4" t="s">
        <v>6</v>
      </c>
      <c r="G4" s="5" t="s">
        <v>8</v>
      </c>
      <c r="H4" s="5" t="s">
        <v>46</v>
      </c>
      <c r="I4" s="76" t="s">
        <v>6</v>
      </c>
      <c r="J4" s="4" t="s">
        <v>6</v>
      </c>
      <c r="K4" s="76" t="s">
        <v>19</v>
      </c>
      <c r="L4" s="59" t="s">
        <v>6</v>
      </c>
      <c r="M4" s="68" t="s">
        <v>6</v>
      </c>
    </row>
    <row r="5" spans="1:14" x14ac:dyDescent="0.25">
      <c r="A5" s="55">
        <v>1</v>
      </c>
      <c r="B5" s="14">
        <v>74661</v>
      </c>
      <c r="C5" s="6">
        <v>1273</v>
      </c>
      <c r="D5" s="19">
        <v>36173</v>
      </c>
      <c r="E5" s="8">
        <v>4.6900000000000004</v>
      </c>
      <c r="F5" s="35"/>
      <c r="G5" s="113"/>
      <c r="H5" s="120"/>
      <c r="I5" s="84">
        <v>24311</v>
      </c>
      <c r="J5" s="49"/>
      <c r="K5" s="77"/>
      <c r="L5" s="60"/>
      <c r="M5" s="69"/>
    </row>
    <row r="6" spans="1:14" x14ac:dyDescent="0.25">
      <c r="A6" s="56"/>
      <c r="B6" s="15"/>
      <c r="C6" s="10"/>
      <c r="D6" s="20"/>
      <c r="E6" s="11"/>
      <c r="F6" s="37"/>
      <c r="G6" s="114"/>
      <c r="H6" s="121"/>
      <c r="I6" s="85"/>
      <c r="J6" s="51"/>
      <c r="K6" s="78"/>
      <c r="L6" s="61"/>
      <c r="M6" s="69"/>
    </row>
    <row r="7" spans="1:14" x14ac:dyDescent="0.25">
      <c r="A7" s="55">
        <v>2</v>
      </c>
      <c r="B7" s="16">
        <v>47155</v>
      </c>
      <c r="C7" s="6">
        <v>804</v>
      </c>
      <c r="D7" s="21">
        <v>48559</v>
      </c>
      <c r="E7" s="8">
        <v>9.57</v>
      </c>
      <c r="F7" s="39">
        <v>8096</v>
      </c>
      <c r="G7" s="115">
        <v>2.2999999999999998</v>
      </c>
      <c r="H7" s="120"/>
      <c r="I7" s="84">
        <v>20880</v>
      </c>
      <c r="J7" s="49"/>
      <c r="K7" s="77"/>
      <c r="L7" s="60"/>
      <c r="M7" s="69"/>
    </row>
    <row r="8" spans="1:14" x14ac:dyDescent="0.25">
      <c r="A8" s="56"/>
      <c r="B8" s="15"/>
      <c r="C8" s="10"/>
      <c r="D8" s="20"/>
      <c r="E8" s="11"/>
      <c r="F8" s="37"/>
      <c r="G8" s="114"/>
      <c r="H8" s="121"/>
      <c r="I8" s="85"/>
      <c r="J8" s="51"/>
      <c r="K8" s="78"/>
      <c r="L8" s="61"/>
      <c r="M8" s="72"/>
    </row>
    <row r="9" spans="1:14" x14ac:dyDescent="0.25">
      <c r="A9" s="55">
        <v>3</v>
      </c>
      <c r="B9" s="16">
        <v>52726</v>
      </c>
      <c r="C9" s="6">
        <v>899</v>
      </c>
      <c r="D9" s="21">
        <v>99167</v>
      </c>
      <c r="E9" s="8">
        <v>17.27</v>
      </c>
      <c r="F9" s="39"/>
      <c r="G9" s="115"/>
      <c r="H9" s="120">
        <v>1815</v>
      </c>
      <c r="I9" s="84">
        <v>21604</v>
      </c>
      <c r="J9" s="49"/>
      <c r="K9" s="77">
        <v>4827</v>
      </c>
      <c r="L9" s="60"/>
      <c r="M9" s="69"/>
    </row>
    <row r="10" spans="1:14" x14ac:dyDescent="0.25">
      <c r="A10" s="56"/>
      <c r="B10" s="15"/>
      <c r="C10" s="10"/>
      <c r="D10" s="20"/>
      <c r="E10" s="11"/>
      <c r="F10" s="37"/>
      <c r="G10" s="114"/>
      <c r="H10" s="121"/>
      <c r="I10" s="85"/>
      <c r="J10" s="51"/>
      <c r="K10" s="78" t="s">
        <v>40</v>
      </c>
      <c r="L10" s="61"/>
      <c r="M10" s="68">
        <v>41254</v>
      </c>
    </row>
    <row r="11" spans="1:14" x14ac:dyDescent="0.25">
      <c r="A11" s="55">
        <v>4</v>
      </c>
      <c r="B11" s="16">
        <v>49677</v>
      </c>
      <c r="C11" s="6">
        <v>847</v>
      </c>
      <c r="D11" s="21">
        <v>105656</v>
      </c>
      <c r="E11" s="8">
        <v>18.77</v>
      </c>
      <c r="F11" s="39">
        <v>9143</v>
      </c>
      <c r="G11" s="115">
        <v>3.04</v>
      </c>
      <c r="H11" s="120"/>
      <c r="I11" s="84">
        <v>17709</v>
      </c>
      <c r="J11" s="49">
        <v>37426</v>
      </c>
      <c r="K11" s="77">
        <v>4317</v>
      </c>
      <c r="L11" s="60"/>
      <c r="M11" s="69"/>
    </row>
    <row r="12" spans="1:14" x14ac:dyDescent="0.25">
      <c r="A12" s="56"/>
      <c r="B12" s="15"/>
      <c r="C12" s="10"/>
      <c r="D12" s="20"/>
      <c r="E12" s="11"/>
      <c r="F12" s="37"/>
      <c r="G12" s="114"/>
      <c r="H12" s="121"/>
      <c r="I12" s="85"/>
      <c r="J12" s="51"/>
      <c r="K12" s="78" t="s">
        <v>47</v>
      </c>
      <c r="L12" s="61"/>
      <c r="M12" s="69"/>
    </row>
    <row r="13" spans="1:14" x14ac:dyDescent="0.25">
      <c r="A13" s="55">
        <v>5</v>
      </c>
      <c r="B13" s="16">
        <v>35366</v>
      </c>
      <c r="C13" s="6">
        <v>603</v>
      </c>
      <c r="D13" s="21">
        <v>129302</v>
      </c>
      <c r="E13" s="8">
        <v>24.23</v>
      </c>
      <c r="F13" s="39">
        <v>10673</v>
      </c>
      <c r="G13" s="115">
        <v>4.12</v>
      </c>
      <c r="H13" s="120">
        <v>2723</v>
      </c>
      <c r="I13" s="84">
        <v>16220</v>
      </c>
      <c r="J13" s="49"/>
      <c r="K13" s="77"/>
      <c r="L13" s="60"/>
      <c r="M13" s="69"/>
    </row>
    <row r="14" spans="1:14" x14ac:dyDescent="0.25">
      <c r="A14" s="56"/>
      <c r="B14" s="15"/>
      <c r="C14" s="10"/>
      <c r="D14" s="20"/>
      <c r="E14" s="11"/>
      <c r="F14" s="37"/>
      <c r="G14" s="114"/>
      <c r="H14" s="121"/>
      <c r="I14" s="85"/>
      <c r="J14" s="51"/>
      <c r="K14" s="78"/>
      <c r="L14" s="61"/>
      <c r="M14" s="69"/>
    </row>
    <row r="15" spans="1:14" x14ac:dyDescent="0.25">
      <c r="A15" s="55">
        <v>6</v>
      </c>
      <c r="B15" s="16">
        <v>34545</v>
      </c>
      <c r="C15" s="6">
        <v>589</v>
      </c>
      <c r="D15" s="21">
        <v>132596</v>
      </c>
      <c r="E15" s="8">
        <v>21.9</v>
      </c>
      <c r="F15" s="39"/>
      <c r="G15" s="115"/>
      <c r="H15" s="120"/>
      <c r="I15" s="84">
        <v>14873</v>
      </c>
      <c r="J15" s="49"/>
      <c r="K15" s="77"/>
      <c r="L15" s="60"/>
      <c r="M15" s="69"/>
    </row>
    <row r="16" spans="1:14" x14ac:dyDescent="0.25">
      <c r="A16" s="56"/>
      <c r="B16" s="15"/>
      <c r="C16" s="10"/>
      <c r="D16" s="20"/>
      <c r="E16" s="11"/>
      <c r="F16" s="37"/>
      <c r="G16" s="114"/>
      <c r="H16" s="121"/>
      <c r="I16" s="86"/>
      <c r="J16" s="51"/>
      <c r="K16" s="78"/>
      <c r="L16" s="61"/>
      <c r="M16" s="68">
        <v>37215</v>
      </c>
    </row>
    <row r="17" spans="1:13" x14ac:dyDescent="0.25">
      <c r="A17" s="55">
        <v>7</v>
      </c>
      <c r="B17" s="16">
        <v>32082</v>
      </c>
      <c r="C17" s="6">
        <v>547</v>
      </c>
      <c r="D17" s="21">
        <v>195554</v>
      </c>
      <c r="E17" s="8">
        <v>26.73</v>
      </c>
      <c r="F17" s="39"/>
      <c r="G17" s="115"/>
      <c r="H17" s="120"/>
      <c r="I17" s="84">
        <v>15935</v>
      </c>
      <c r="J17" s="49"/>
      <c r="K17" s="77">
        <v>7586</v>
      </c>
      <c r="L17" s="60">
        <v>6009.66</v>
      </c>
      <c r="M17" s="69"/>
    </row>
    <row r="18" spans="1:13" x14ac:dyDescent="0.25">
      <c r="A18" s="56"/>
      <c r="B18" s="15"/>
      <c r="C18" s="10"/>
      <c r="D18" s="20"/>
      <c r="E18" s="11"/>
      <c r="F18" s="37"/>
      <c r="G18" s="114"/>
      <c r="H18" s="121"/>
      <c r="I18" s="85"/>
      <c r="J18" s="51"/>
      <c r="K18" s="78" t="s">
        <v>48</v>
      </c>
      <c r="L18" s="63"/>
      <c r="M18" s="69"/>
    </row>
    <row r="19" spans="1:13" x14ac:dyDescent="0.25">
      <c r="A19" s="55">
        <v>8</v>
      </c>
      <c r="B19" s="16">
        <v>43988</v>
      </c>
      <c r="C19" s="6">
        <v>750</v>
      </c>
      <c r="D19" s="21">
        <v>195280</v>
      </c>
      <c r="E19" s="8">
        <v>27.2</v>
      </c>
      <c r="F19" s="39">
        <v>9257</v>
      </c>
      <c r="G19" s="115">
        <v>3.12</v>
      </c>
      <c r="H19" s="120"/>
      <c r="I19" s="84">
        <v>15231</v>
      </c>
      <c r="J19" s="49"/>
      <c r="K19" s="77">
        <v>4374</v>
      </c>
      <c r="L19" s="62"/>
      <c r="M19" s="69"/>
    </row>
    <row r="20" spans="1:13" x14ac:dyDescent="0.25">
      <c r="A20" s="56"/>
      <c r="B20" s="15"/>
      <c r="C20" s="10"/>
      <c r="D20" s="20"/>
      <c r="E20" s="11"/>
      <c r="F20" s="37"/>
      <c r="G20" s="114"/>
      <c r="H20" s="121"/>
      <c r="I20" s="85"/>
      <c r="J20" s="51"/>
      <c r="K20" s="78" t="s">
        <v>49</v>
      </c>
      <c r="L20" s="63"/>
      <c r="M20" s="69"/>
    </row>
    <row r="21" spans="1:13" x14ac:dyDescent="0.25">
      <c r="A21" s="55">
        <v>9</v>
      </c>
      <c r="B21" s="16">
        <v>30909</v>
      </c>
      <c r="C21" s="6">
        <v>527</v>
      </c>
      <c r="D21" s="21">
        <v>174326</v>
      </c>
      <c r="E21" s="8">
        <v>23.43</v>
      </c>
      <c r="F21" s="39"/>
      <c r="G21" s="115"/>
      <c r="H21" s="120">
        <v>2662</v>
      </c>
      <c r="I21" s="84">
        <v>13860</v>
      </c>
      <c r="J21" s="49"/>
      <c r="K21" s="77"/>
      <c r="L21" s="62"/>
      <c r="M21" s="69"/>
    </row>
    <row r="22" spans="1:13" x14ac:dyDescent="0.25">
      <c r="A22" s="56"/>
      <c r="B22" s="15"/>
      <c r="C22" s="10"/>
      <c r="D22" s="20"/>
      <c r="E22" s="11"/>
      <c r="F22" s="37"/>
      <c r="G22" s="114"/>
      <c r="H22" s="121"/>
      <c r="I22" s="85"/>
      <c r="J22" s="51"/>
      <c r="K22" s="78"/>
      <c r="L22" s="63"/>
      <c r="M22" s="68">
        <v>31578.5</v>
      </c>
    </row>
    <row r="23" spans="1:13" x14ac:dyDescent="0.25">
      <c r="A23" s="55">
        <v>10</v>
      </c>
      <c r="B23" s="16">
        <v>45923</v>
      </c>
      <c r="C23" s="6">
        <v>783</v>
      </c>
      <c r="D23" s="21">
        <v>159130</v>
      </c>
      <c r="E23" s="8">
        <v>21.39</v>
      </c>
      <c r="F23" s="39">
        <v>19603</v>
      </c>
      <c r="G23" s="115">
        <v>5.3</v>
      </c>
      <c r="H23" s="120"/>
      <c r="I23" s="84">
        <v>14927</v>
      </c>
      <c r="J23" s="49">
        <v>34393</v>
      </c>
      <c r="K23" s="77"/>
      <c r="L23" s="62"/>
      <c r="M23" s="69"/>
    </row>
    <row r="24" spans="1:13" x14ac:dyDescent="0.25">
      <c r="A24" s="56"/>
      <c r="B24" s="15"/>
      <c r="C24" s="13"/>
      <c r="D24" s="20"/>
      <c r="E24" s="11"/>
      <c r="F24" s="37"/>
      <c r="G24" s="114"/>
      <c r="H24" s="121"/>
      <c r="I24" s="85"/>
      <c r="J24" s="51"/>
      <c r="K24" s="78"/>
      <c r="L24" s="63"/>
      <c r="M24" s="69"/>
    </row>
    <row r="25" spans="1:13" x14ac:dyDescent="0.25">
      <c r="A25" s="55">
        <v>11</v>
      </c>
      <c r="B25" s="16">
        <v>61289</v>
      </c>
      <c r="C25" s="6">
        <v>1045</v>
      </c>
      <c r="D25" s="21">
        <v>107453</v>
      </c>
      <c r="E25" s="8">
        <v>13.7</v>
      </c>
      <c r="F25" s="39">
        <v>8266</v>
      </c>
      <c r="G25" s="115">
        <v>2.42</v>
      </c>
      <c r="H25" s="120"/>
      <c r="I25" s="84">
        <v>15231</v>
      </c>
      <c r="J25" s="49"/>
      <c r="K25" s="77">
        <v>5025</v>
      </c>
      <c r="L25" s="62"/>
      <c r="M25" s="69"/>
    </row>
    <row r="26" spans="1:13" x14ac:dyDescent="0.25">
      <c r="A26" s="56"/>
      <c r="B26" s="15"/>
      <c r="C26" s="10"/>
      <c r="D26" s="20">
        <v>4000</v>
      </c>
      <c r="E26" s="11">
        <v>0.44</v>
      </c>
      <c r="F26" s="37"/>
      <c r="G26" s="114"/>
      <c r="H26" s="121"/>
      <c r="I26" s="85"/>
      <c r="J26" s="51"/>
      <c r="K26" s="78" t="s">
        <v>50</v>
      </c>
      <c r="L26" s="63"/>
      <c r="M26" s="69"/>
    </row>
    <row r="27" spans="1:13" x14ac:dyDescent="0.25">
      <c r="A27" s="55">
        <v>12</v>
      </c>
      <c r="B27" s="16">
        <v>43929</v>
      </c>
      <c r="C27" s="6">
        <v>749</v>
      </c>
      <c r="D27" s="21">
        <v>4037</v>
      </c>
      <c r="E27" s="8">
        <v>0.27</v>
      </c>
      <c r="F27" s="39"/>
      <c r="G27" s="115"/>
      <c r="H27" s="120"/>
      <c r="I27" s="84">
        <v>24772</v>
      </c>
      <c r="J27" s="49"/>
      <c r="K27" s="77"/>
      <c r="L27" s="62">
        <v>15371.84</v>
      </c>
      <c r="M27" s="69"/>
    </row>
    <row r="28" spans="1:13" x14ac:dyDescent="0.25">
      <c r="A28" s="55"/>
      <c r="B28" s="16"/>
      <c r="C28" s="6"/>
      <c r="D28" s="21">
        <v>16947</v>
      </c>
      <c r="E28" s="8">
        <v>1.65</v>
      </c>
      <c r="F28" s="39"/>
      <c r="G28" s="115"/>
      <c r="H28" s="120"/>
      <c r="I28" s="84"/>
      <c r="J28" s="49"/>
      <c r="K28" s="77"/>
      <c r="L28" s="62">
        <v>9208.1</v>
      </c>
      <c r="M28" s="69"/>
    </row>
    <row r="29" spans="1:13" x14ac:dyDescent="0.25">
      <c r="A29" s="55"/>
      <c r="B29" s="16"/>
      <c r="C29" s="6"/>
      <c r="D29" s="21">
        <v>4593</v>
      </c>
      <c r="E29" s="8">
        <v>0.64</v>
      </c>
      <c r="F29" s="39"/>
      <c r="G29" s="115"/>
      <c r="H29" s="120"/>
      <c r="I29" s="84"/>
      <c r="J29" s="49"/>
      <c r="K29" s="77"/>
      <c r="L29" s="62"/>
      <c r="M29" s="69"/>
    </row>
    <row r="30" spans="1:13" x14ac:dyDescent="0.25">
      <c r="A30" s="55"/>
      <c r="B30" s="16"/>
      <c r="C30" s="6"/>
      <c r="D30" s="21">
        <v>52631</v>
      </c>
      <c r="E30" s="8">
        <v>6.53</v>
      </c>
      <c r="F30" s="39"/>
      <c r="G30" s="115"/>
      <c r="H30" s="120"/>
      <c r="I30" s="84"/>
      <c r="J30" s="49"/>
      <c r="K30" s="77"/>
      <c r="L30" s="62"/>
      <c r="M30" s="69"/>
    </row>
    <row r="31" spans="1:13" x14ac:dyDescent="0.25">
      <c r="A31" s="57"/>
      <c r="B31" s="17"/>
      <c r="C31" s="7"/>
      <c r="D31" s="22"/>
      <c r="E31" s="9"/>
      <c r="F31" s="40"/>
      <c r="G31" s="116"/>
      <c r="H31" s="122"/>
      <c r="I31" s="87"/>
      <c r="J31" s="53"/>
      <c r="K31" s="79"/>
      <c r="L31" s="64"/>
      <c r="M31" s="68">
        <v>35920</v>
      </c>
    </row>
    <row r="32" spans="1:13" x14ac:dyDescent="0.25">
      <c r="A32" s="34" t="s">
        <v>10</v>
      </c>
      <c r="B32" s="18">
        <f t="shared" ref="B32:I32" si="0">SUM(B5:B31)</f>
        <v>552250</v>
      </c>
      <c r="C32" s="2">
        <f t="shared" si="0"/>
        <v>9416</v>
      </c>
      <c r="D32" s="18">
        <f t="shared" si="0"/>
        <v>1465404</v>
      </c>
      <c r="E32" s="2">
        <f t="shared" si="0"/>
        <v>218.41</v>
      </c>
      <c r="F32" s="18">
        <f t="shared" si="0"/>
        <v>65038</v>
      </c>
      <c r="G32" s="117">
        <f>SUM(G5:G31)</f>
        <v>20.300000000000004</v>
      </c>
      <c r="H32" s="2">
        <f t="shared" si="0"/>
        <v>7200</v>
      </c>
      <c r="I32" s="66">
        <f t="shared" si="0"/>
        <v>215553</v>
      </c>
      <c r="J32" s="1">
        <f>SUM(J5:J31)</f>
        <v>71819</v>
      </c>
      <c r="K32" s="83">
        <v>21104</v>
      </c>
      <c r="L32" s="1">
        <f>SUM(L5:L31)</f>
        <v>30589.599999999999</v>
      </c>
      <c r="M32" s="68">
        <f>SUM(M5:M31)</f>
        <v>145967.5</v>
      </c>
    </row>
    <row r="33" spans="1:15" x14ac:dyDescent="0.25">
      <c r="A33" s="3" t="s">
        <v>23</v>
      </c>
      <c r="B33" s="3"/>
      <c r="C33" s="3"/>
      <c r="D33" s="3">
        <f>SUM(D32+B32+F32)</f>
        <v>2082692</v>
      </c>
      <c r="E33" s="3"/>
    </row>
    <row r="36" spans="1:15" x14ac:dyDescent="0.25">
      <c r="A36" s="88"/>
      <c r="B36" s="89" t="s">
        <v>43</v>
      </c>
      <c r="C36" s="89"/>
      <c r="D36" s="89"/>
      <c r="E36" s="90"/>
      <c r="F36" s="65" t="s">
        <v>44</v>
      </c>
      <c r="I36" s="107"/>
      <c r="J36" s="108"/>
      <c r="K36" s="109" t="s">
        <v>39</v>
      </c>
      <c r="L36" s="108"/>
      <c r="M36" s="108"/>
      <c r="N36" s="108"/>
      <c r="O36" s="92"/>
    </row>
    <row r="37" spans="1:15" x14ac:dyDescent="0.25">
      <c r="A37" s="70"/>
      <c r="C37" s="23" t="s">
        <v>27</v>
      </c>
      <c r="E37" s="91"/>
      <c r="F37" s="94" t="s">
        <v>45</v>
      </c>
      <c r="I37" s="93"/>
      <c r="J37" s="104" t="s">
        <v>33</v>
      </c>
      <c r="K37" s="102" t="s">
        <v>34</v>
      </c>
      <c r="L37" s="110" t="s">
        <v>35</v>
      </c>
      <c r="M37" s="111" t="s">
        <v>36</v>
      </c>
      <c r="N37" s="106" t="s">
        <v>37</v>
      </c>
      <c r="O37" s="93" t="s">
        <v>32</v>
      </c>
    </row>
    <row r="38" spans="1:15" x14ac:dyDescent="0.25">
      <c r="A38" s="93" t="s">
        <v>0</v>
      </c>
      <c r="B38" s="98" t="s">
        <v>28</v>
      </c>
      <c r="C38" s="100" t="s">
        <v>29</v>
      </c>
      <c r="D38" s="102" t="s">
        <v>30</v>
      </c>
      <c r="E38" s="92" t="s">
        <v>31</v>
      </c>
      <c r="F38" s="93" t="s">
        <v>41</v>
      </c>
      <c r="I38" s="93">
        <v>1</v>
      </c>
      <c r="J38" s="104">
        <v>690</v>
      </c>
      <c r="K38" s="102">
        <v>41</v>
      </c>
      <c r="L38" s="110">
        <v>59</v>
      </c>
      <c r="M38" s="111">
        <v>354</v>
      </c>
      <c r="N38" s="106">
        <v>129</v>
      </c>
      <c r="O38" s="93">
        <f t="shared" ref="O38:O49" si="1">SUM(J38:N38)</f>
        <v>1273</v>
      </c>
    </row>
    <row r="39" spans="1:15" x14ac:dyDescent="0.25">
      <c r="A39" s="94">
        <v>1</v>
      </c>
      <c r="B39" s="97">
        <v>45</v>
      </c>
      <c r="C39" s="3">
        <v>117</v>
      </c>
      <c r="D39" s="69">
        <v>8</v>
      </c>
      <c r="E39" s="91"/>
      <c r="F39" s="94"/>
      <c r="I39" s="93">
        <v>2</v>
      </c>
      <c r="J39" s="104">
        <v>407</v>
      </c>
      <c r="K39" s="102">
        <v>31</v>
      </c>
      <c r="L39" s="110">
        <v>33</v>
      </c>
      <c r="M39" s="111">
        <v>249</v>
      </c>
      <c r="N39" s="106">
        <v>84</v>
      </c>
      <c r="O39" s="93">
        <f t="shared" si="1"/>
        <v>804</v>
      </c>
    </row>
    <row r="40" spans="1:15" x14ac:dyDescent="0.25">
      <c r="A40" s="94">
        <v>2</v>
      </c>
      <c r="B40" s="97">
        <v>45</v>
      </c>
      <c r="C40" s="3">
        <v>91</v>
      </c>
      <c r="D40" s="69">
        <v>9</v>
      </c>
      <c r="E40" s="91">
        <v>3</v>
      </c>
      <c r="F40" s="94"/>
      <c r="I40" s="93">
        <v>3</v>
      </c>
      <c r="J40" s="104">
        <v>444</v>
      </c>
      <c r="K40" s="102">
        <v>35</v>
      </c>
      <c r="L40" s="110">
        <v>48</v>
      </c>
      <c r="M40" s="111">
        <v>261</v>
      </c>
      <c r="N40" s="106">
        <v>111</v>
      </c>
      <c r="O40" s="93">
        <f t="shared" si="1"/>
        <v>899</v>
      </c>
    </row>
    <row r="41" spans="1:15" x14ac:dyDescent="0.25">
      <c r="A41" s="94">
        <v>3</v>
      </c>
      <c r="B41" s="97">
        <v>45</v>
      </c>
      <c r="C41" s="3">
        <v>96</v>
      </c>
      <c r="D41" s="69">
        <v>9</v>
      </c>
      <c r="E41" s="91">
        <v>3</v>
      </c>
      <c r="F41" s="94">
        <v>1154</v>
      </c>
      <c r="I41" s="93">
        <v>4</v>
      </c>
      <c r="J41" s="104">
        <v>496</v>
      </c>
      <c r="K41" s="102">
        <v>46</v>
      </c>
      <c r="L41" s="110">
        <v>52</v>
      </c>
      <c r="M41" s="111">
        <v>147</v>
      </c>
      <c r="N41" s="106">
        <v>106</v>
      </c>
      <c r="O41" s="93">
        <f t="shared" si="1"/>
        <v>847</v>
      </c>
    </row>
    <row r="42" spans="1:15" x14ac:dyDescent="0.25">
      <c r="A42" s="94">
        <v>4</v>
      </c>
      <c r="B42" s="97">
        <v>36</v>
      </c>
      <c r="C42" s="3">
        <v>78</v>
      </c>
      <c r="D42" s="69">
        <v>9</v>
      </c>
      <c r="E42" s="91">
        <v>0</v>
      </c>
      <c r="F42" s="94"/>
      <c r="I42" s="93">
        <v>5</v>
      </c>
      <c r="J42" s="104">
        <v>329</v>
      </c>
      <c r="K42" s="102">
        <v>25</v>
      </c>
      <c r="L42" s="110">
        <v>24</v>
      </c>
      <c r="M42" s="111">
        <v>162</v>
      </c>
      <c r="N42" s="106">
        <v>63</v>
      </c>
      <c r="O42" s="93">
        <f t="shared" si="1"/>
        <v>603</v>
      </c>
    </row>
    <row r="43" spans="1:15" x14ac:dyDescent="0.25">
      <c r="A43" s="94">
        <v>5</v>
      </c>
      <c r="B43" s="97">
        <v>45</v>
      </c>
      <c r="C43" s="3">
        <v>60</v>
      </c>
      <c r="D43" s="69">
        <v>7</v>
      </c>
      <c r="E43" s="91">
        <v>3</v>
      </c>
      <c r="F43" s="94"/>
      <c r="I43" s="93">
        <v>6</v>
      </c>
      <c r="J43" s="104">
        <v>316</v>
      </c>
      <c r="K43" s="102">
        <v>25</v>
      </c>
      <c r="L43" s="110">
        <v>28</v>
      </c>
      <c r="M43" s="111">
        <v>171</v>
      </c>
      <c r="N43" s="106">
        <v>49</v>
      </c>
      <c r="O43" s="93">
        <f t="shared" si="1"/>
        <v>589</v>
      </c>
    </row>
    <row r="44" spans="1:15" x14ac:dyDescent="0.25">
      <c r="A44" s="94">
        <v>6</v>
      </c>
      <c r="B44" s="97">
        <v>36</v>
      </c>
      <c r="C44" s="3">
        <v>48</v>
      </c>
      <c r="D44" s="69">
        <v>24</v>
      </c>
      <c r="E44" s="91">
        <v>3</v>
      </c>
      <c r="F44" s="94">
        <v>1703</v>
      </c>
      <c r="I44" s="93">
        <v>7</v>
      </c>
      <c r="J44" s="104">
        <v>288</v>
      </c>
      <c r="K44" s="102">
        <v>21</v>
      </c>
      <c r="L44" s="110">
        <v>23</v>
      </c>
      <c r="M44" s="111">
        <v>174</v>
      </c>
      <c r="N44" s="106">
        <v>41</v>
      </c>
      <c r="O44" s="93">
        <f t="shared" si="1"/>
        <v>547</v>
      </c>
    </row>
    <row r="45" spans="1:15" x14ac:dyDescent="0.25">
      <c r="A45" s="94">
        <v>7</v>
      </c>
      <c r="B45" s="97">
        <v>36</v>
      </c>
      <c r="C45" s="3">
        <v>60</v>
      </c>
      <c r="D45" s="69">
        <v>9</v>
      </c>
      <c r="E45" s="91">
        <v>3</v>
      </c>
      <c r="F45" s="94"/>
      <c r="I45" s="93">
        <v>8</v>
      </c>
      <c r="J45" s="104">
        <v>377</v>
      </c>
      <c r="K45" s="102">
        <v>36</v>
      </c>
      <c r="L45" s="110">
        <v>40</v>
      </c>
      <c r="M45" s="111">
        <v>215</v>
      </c>
      <c r="N45" s="106">
        <v>82</v>
      </c>
      <c r="O45" s="93">
        <f t="shared" si="1"/>
        <v>750</v>
      </c>
    </row>
    <row r="46" spans="1:15" x14ac:dyDescent="0.25">
      <c r="A46" s="94">
        <v>8</v>
      </c>
      <c r="B46" s="97">
        <v>45</v>
      </c>
      <c r="C46" s="3">
        <v>48</v>
      </c>
      <c r="D46" s="69">
        <v>9</v>
      </c>
      <c r="E46" s="91">
        <v>3</v>
      </c>
      <c r="F46" s="94"/>
      <c r="I46" s="93">
        <v>9</v>
      </c>
      <c r="J46" s="104">
        <v>250</v>
      </c>
      <c r="K46" s="102">
        <v>29</v>
      </c>
      <c r="L46" s="110">
        <v>28</v>
      </c>
      <c r="M46" s="111">
        <v>161</v>
      </c>
      <c r="N46" s="106">
        <v>59</v>
      </c>
      <c r="O46" s="93">
        <f t="shared" si="1"/>
        <v>527</v>
      </c>
    </row>
    <row r="47" spans="1:15" x14ac:dyDescent="0.25">
      <c r="A47" s="94">
        <v>9</v>
      </c>
      <c r="B47" s="97">
        <v>36</v>
      </c>
      <c r="C47" s="3">
        <v>48</v>
      </c>
      <c r="D47" s="69">
        <v>6</v>
      </c>
      <c r="E47" s="91">
        <v>2</v>
      </c>
      <c r="F47" s="94">
        <v>986</v>
      </c>
      <c r="I47" s="93">
        <v>10</v>
      </c>
      <c r="J47" s="104">
        <v>306</v>
      </c>
      <c r="K47" s="102">
        <v>41</v>
      </c>
      <c r="L47" s="110">
        <v>40</v>
      </c>
      <c r="M47" s="111">
        <v>305</v>
      </c>
      <c r="N47" s="106">
        <v>91</v>
      </c>
      <c r="O47" s="93">
        <f t="shared" si="1"/>
        <v>783</v>
      </c>
    </row>
    <row r="48" spans="1:15" x14ac:dyDescent="0.25">
      <c r="A48" s="94">
        <v>10</v>
      </c>
      <c r="B48" s="97">
        <v>36</v>
      </c>
      <c r="C48" s="3">
        <v>50</v>
      </c>
      <c r="D48" s="69"/>
      <c r="E48" s="91"/>
      <c r="F48" s="94"/>
      <c r="I48" s="93">
        <v>11</v>
      </c>
      <c r="J48" s="104">
        <v>617</v>
      </c>
      <c r="K48" s="102">
        <v>51</v>
      </c>
      <c r="L48" s="110">
        <v>56</v>
      </c>
      <c r="M48" s="111">
        <v>199</v>
      </c>
      <c r="N48" s="106">
        <v>122</v>
      </c>
      <c r="O48" s="93">
        <f t="shared" si="1"/>
        <v>1045</v>
      </c>
    </row>
    <row r="49" spans="1:15" x14ac:dyDescent="0.25">
      <c r="A49" s="94">
        <v>11</v>
      </c>
      <c r="B49" s="97">
        <v>45</v>
      </c>
      <c r="C49" s="3">
        <v>48</v>
      </c>
      <c r="D49" s="69">
        <v>9</v>
      </c>
      <c r="E49" s="91">
        <v>3</v>
      </c>
      <c r="F49" s="94"/>
      <c r="I49" s="93">
        <v>12</v>
      </c>
      <c r="J49" s="104">
        <v>407</v>
      </c>
      <c r="K49" s="102">
        <v>33</v>
      </c>
      <c r="L49" s="110">
        <v>41</v>
      </c>
      <c r="M49" s="111">
        <v>178</v>
      </c>
      <c r="N49" s="106">
        <v>90</v>
      </c>
      <c r="O49" s="93">
        <f t="shared" si="1"/>
        <v>749</v>
      </c>
    </row>
    <row r="50" spans="1:15" x14ac:dyDescent="0.25">
      <c r="A50" s="96">
        <v>12</v>
      </c>
      <c r="B50" s="99">
        <v>50</v>
      </c>
      <c r="C50" s="101">
        <v>108</v>
      </c>
      <c r="D50" s="103">
        <v>9</v>
      </c>
      <c r="E50" s="95">
        <v>3</v>
      </c>
      <c r="F50" s="112">
        <v>1251</v>
      </c>
      <c r="I50" s="93"/>
      <c r="J50" s="104">
        <f t="shared" ref="J50:O50" si="2">SUM(J38:J49)</f>
        <v>4927</v>
      </c>
      <c r="K50" s="102">
        <f t="shared" si="2"/>
        <v>414</v>
      </c>
      <c r="L50" s="110">
        <f t="shared" si="2"/>
        <v>472</v>
      </c>
      <c r="M50" s="111">
        <f t="shared" si="2"/>
        <v>2576</v>
      </c>
      <c r="N50" s="106">
        <f t="shared" si="2"/>
        <v>1027</v>
      </c>
      <c r="O50" s="93">
        <f t="shared" si="2"/>
        <v>9416</v>
      </c>
    </row>
    <row r="51" spans="1:15" x14ac:dyDescent="0.25">
      <c r="A51" s="66" t="s">
        <v>32</v>
      </c>
      <c r="B51" s="66">
        <f>SUM(B39:B50)</f>
        <v>500</v>
      </c>
      <c r="C51" s="1">
        <f>SUM(C39:C50)</f>
        <v>852</v>
      </c>
      <c r="D51" s="66">
        <f>SUM(D38:D50)</f>
        <v>108</v>
      </c>
      <c r="E51" s="2">
        <f>SUM(E39:E50)</f>
        <v>26</v>
      </c>
      <c r="F51" s="66">
        <f>SUM(F39:F50)</f>
        <v>5094</v>
      </c>
    </row>
    <row r="52" spans="1:15" x14ac:dyDescent="0.25">
      <c r="A52" t="s">
        <v>42</v>
      </c>
      <c r="C52">
        <f>SUM(B51:E51)</f>
        <v>1486</v>
      </c>
    </row>
  </sheetData>
  <pageMargins left="0.7" right="0.7" top="0.78740157499999996" bottom="0.78740157499999996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9"/>
  <sheetViews>
    <sheetView workbookViewId="0">
      <selection activeCell="F29" sqref="F29"/>
    </sheetView>
  </sheetViews>
  <sheetFormatPr defaultRowHeight="15" x14ac:dyDescent="0.25"/>
  <sheetData>
    <row r="1" spans="1:16" ht="19.5" thickTop="1" x14ac:dyDescent="0.3">
      <c r="A1" s="27"/>
      <c r="B1" s="28"/>
      <c r="C1" s="28" t="s">
        <v>12</v>
      </c>
      <c r="D1" s="31" t="s">
        <v>58</v>
      </c>
      <c r="E1" s="28"/>
      <c r="F1" s="28"/>
      <c r="G1" s="28"/>
      <c r="H1" s="28" t="s">
        <v>16</v>
      </c>
      <c r="I1" s="28"/>
      <c r="J1" s="30"/>
      <c r="K1" s="28"/>
      <c r="L1" s="28"/>
      <c r="M1" s="28"/>
      <c r="N1" s="28"/>
      <c r="O1" s="28"/>
      <c r="P1" s="65" t="s">
        <v>17</v>
      </c>
    </row>
    <row r="2" spans="1:16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6"/>
    </row>
    <row r="3" spans="1:16" ht="15.75" thickTop="1" x14ac:dyDescent="0.25">
      <c r="A3" s="32" t="s">
        <v>0</v>
      </c>
      <c r="B3" s="3" t="s">
        <v>1</v>
      </c>
      <c r="C3" s="24"/>
      <c r="D3" s="3" t="s">
        <v>2</v>
      </c>
      <c r="E3" s="24"/>
      <c r="F3" s="3" t="s">
        <v>60</v>
      </c>
      <c r="G3" s="3"/>
      <c r="H3" s="3" t="s">
        <v>9</v>
      </c>
      <c r="I3" s="118"/>
      <c r="J3" s="119"/>
      <c r="K3" s="75" t="s">
        <v>3</v>
      </c>
      <c r="L3" s="3" t="s">
        <v>4</v>
      </c>
      <c r="M3" s="75" t="s">
        <v>18</v>
      </c>
      <c r="N3" s="58" t="s">
        <v>5</v>
      </c>
      <c r="O3" s="69" t="s">
        <v>15</v>
      </c>
    </row>
    <row r="4" spans="1:16" x14ac:dyDescent="0.25">
      <c r="A4" s="33"/>
      <c r="B4" s="4" t="s">
        <v>6</v>
      </c>
      <c r="C4" s="5" t="s">
        <v>7</v>
      </c>
      <c r="D4" s="4" t="s">
        <v>6</v>
      </c>
      <c r="E4" s="5" t="s">
        <v>8</v>
      </c>
      <c r="F4" s="4" t="s">
        <v>6</v>
      </c>
      <c r="G4" s="4" t="s">
        <v>8</v>
      </c>
      <c r="H4" s="4" t="s">
        <v>6</v>
      </c>
      <c r="I4" s="5" t="s">
        <v>8</v>
      </c>
      <c r="J4" s="5" t="s">
        <v>46</v>
      </c>
      <c r="K4" s="76" t="s">
        <v>6</v>
      </c>
      <c r="L4" s="4" t="s">
        <v>6</v>
      </c>
      <c r="M4" s="76" t="s">
        <v>19</v>
      </c>
      <c r="N4" s="59" t="s">
        <v>6</v>
      </c>
      <c r="O4" s="68" t="s">
        <v>6</v>
      </c>
    </row>
    <row r="5" spans="1:16" x14ac:dyDescent="0.25">
      <c r="A5" s="55">
        <v>1</v>
      </c>
      <c r="B5" s="14">
        <v>105755</v>
      </c>
      <c r="C5" s="6">
        <v>1651</v>
      </c>
      <c r="D5" s="19">
        <v>88170</v>
      </c>
      <c r="E5" s="8">
        <v>10.07</v>
      </c>
      <c r="F5" s="125"/>
      <c r="G5" s="123"/>
      <c r="H5" s="35">
        <v>4685</v>
      </c>
      <c r="I5" s="113">
        <v>1.6</v>
      </c>
      <c r="J5" s="120">
        <v>1210</v>
      </c>
      <c r="K5" s="84">
        <v>37638</v>
      </c>
      <c r="L5" s="49"/>
      <c r="M5" s="77"/>
      <c r="N5" s="60"/>
      <c r="O5" s="69"/>
    </row>
    <row r="6" spans="1:16" x14ac:dyDescent="0.25">
      <c r="A6" s="56"/>
      <c r="B6" s="15"/>
      <c r="C6" s="10"/>
      <c r="D6" s="20"/>
      <c r="E6" s="11"/>
      <c r="F6" s="126"/>
      <c r="G6" s="124"/>
      <c r="H6" s="37"/>
      <c r="I6" s="114"/>
      <c r="J6" s="121"/>
      <c r="K6" s="85"/>
      <c r="L6" s="51"/>
      <c r="M6" s="78"/>
      <c r="N6" s="61"/>
      <c r="O6" s="69"/>
    </row>
    <row r="7" spans="1:16" x14ac:dyDescent="0.25">
      <c r="A7" s="55">
        <v>2</v>
      </c>
      <c r="B7" s="16">
        <v>88524</v>
      </c>
      <c r="C7" s="6">
        <v>1382</v>
      </c>
      <c r="D7" s="21">
        <v>94504</v>
      </c>
      <c r="E7" s="8">
        <v>11.07</v>
      </c>
      <c r="F7" s="127"/>
      <c r="G7" s="123"/>
      <c r="H7" s="39"/>
      <c r="I7" s="115"/>
      <c r="J7" s="120">
        <v>5082</v>
      </c>
      <c r="K7" s="84">
        <v>38653</v>
      </c>
      <c r="L7" s="49"/>
      <c r="M7" s="77"/>
      <c r="N7" s="60"/>
      <c r="O7" s="69"/>
    </row>
    <row r="8" spans="1:16" x14ac:dyDescent="0.25">
      <c r="A8" s="56"/>
      <c r="B8" s="15"/>
      <c r="C8" s="10"/>
      <c r="D8" s="20"/>
      <c r="E8" s="11"/>
      <c r="F8" s="126"/>
      <c r="G8" s="124"/>
      <c r="H8" s="37"/>
      <c r="I8" s="114"/>
      <c r="J8" s="121"/>
      <c r="K8" s="85"/>
      <c r="L8" s="51"/>
      <c r="M8" s="78"/>
      <c r="N8" s="61"/>
      <c r="O8" s="72"/>
    </row>
    <row r="9" spans="1:16" x14ac:dyDescent="0.25">
      <c r="A9" s="55">
        <v>3</v>
      </c>
      <c r="B9" s="16">
        <v>87819</v>
      </c>
      <c r="C9" s="6">
        <v>1371</v>
      </c>
      <c r="D9" s="21">
        <v>144085</v>
      </c>
      <c r="E9" s="8">
        <v>18.82</v>
      </c>
      <c r="F9" s="127"/>
      <c r="G9" s="123"/>
      <c r="H9" s="39">
        <v>6808</v>
      </c>
      <c r="I9" s="115">
        <v>2.4</v>
      </c>
      <c r="J9" s="120">
        <v>1452</v>
      </c>
      <c r="K9" s="84">
        <v>37511</v>
      </c>
      <c r="L9" s="49"/>
      <c r="M9" s="77"/>
      <c r="N9" s="60">
        <v>810.7</v>
      </c>
      <c r="O9" s="69"/>
    </row>
    <row r="10" spans="1:16" x14ac:dyDescent="0.25">
      <c r="A10" s="56"/>
      <c r="B10" s="15"/>
      <c r="C10" s="10"/>
      <c r="D10" s="20"/>
      <c r="E10" s="11"/>
      <c r="F10" s="126"/>
      <c r="G10" s="124"/>
      <c r="H10" s="37"/>
      <c r="I10" s="114"/>
      <c r="J10" s="121">
        <v>1710</v>
      </c>
      <c r="K10" s="85"/>
      <c r="L10" s="51"/>
      <c r="M10" s="78"/>
      <c r="N10" s="61"/>
      <c r="O10" s="68">
        <v>44496</v>
      </c>
    </row>
    <row r="11" spans="1:16" x14ac:dyDescent="0.25">
      <c r="A11" s="55">
        <v>4</v>
      </c>
      <c r="B11" s="16">
        <v>89293</v>
      </c>
      <c r="C11" s="6">
        <v>1394</v>
      </c>
      <c r="D11" s="21">
        <v>211221</v>
      </c>
      <c r="E11" s="8">
        <v>27.32</v>
      </c>
      <c r="F11" s="127">
        <v>6984.12</v>
      </c>
      <c r="G11" s="123">
        <v>4.84</v>
      </c>
      <c r="H11" s="39"/>
      <c r="I11" s="115"/>
      <c r="J11" s="120">
        <v>4538</v>
      </c>
      <c r="K11" s="84">
        <v>34806</v>
      </c>
      <c r="L11" s="49">
        <v>16843</v>
      </c>
      <c r="M11" s="77"/>
      <c r="N11" s="60">
        <v>1278.6600000000001</v>
      </c>
      <c r="O11" s="69"/>
    </row>
    <row r="12" spans="1:16" x14ac:dyDescent="0.25">
      <c r="A12" s="56"/>
      <c r="B12" s="15"/>
      <c r="C12" s="10"/>
      <c r="D12" s="20"/>
      <c r="E12" s="11"/>
      <c r="F12" s="126"/>
      <c r="G12" s="124"/>
      <c r="H12" s="37"/>
      <c r="I12" s="114"/>
      <c r="J12" s="121"/>
      <c r="K12" s="85"/>
      <c r="L12" s="51">
        <v>17246</v>
      </c>
      <c r="M12" s="78"/>
      <c r="N12" s="61"/>
      <c r="O12" s="69"/>
    </row>
    <row r="13" spans="1:16" x14ac:dyDescent="0.25">
      <c r="A13" s="55">
        <v>5</v>
      </c>
      <c r="B13" s="16">
        <v>50091</v>
      </c>
      <c r="C13" s="6">
        <v>782</v>
      </c>
      <c r="D13" s="21">
        <v>158175</v>
      </c>
      <c r="E13" s="8">
        <v>19.61</v>
      </c>
      <c r="F13" s="127">
        <v>5050.5</v>
      </c>
      <c r="G13" s="123">
        <v>3.5</v>
      </c>
      <c r="H13" s="39"/>
      <c r="I13" s="115"/>
      <c r="J13" s="120"/>
      <c r="K13" s="84">
        <v>34468</v>
      </c>
      <c r="L13" s="49"/>
      <c r="M13" s="77"/>
      <c r="N13" s="60"/>
      <c r="O13" s="69"/>
    </row>
    <row r="14" spans="1:16" x14ac:dyDescent="0.25">
      <c r="A14" s="56"/>
      <c r="B14" s="15"/>
      <c r="C14" s="10"/>
      <c r="D14" s="20"/>
      <c r="E14" s="11"/>
      <c r="F14" s="126"/>
      <c r="G14" s="124"/>
      <c r="H14" s="37"/>
      <c r="I14" s="114"/>
      <c r="J14" s="121"/>
      <c r="K14" s="85"/>
      <c r="L14" s="51"/>
      <c r="M14" s="78"/>
      <c r="N14" s="61"/>
      <c r="O14" s="69"/>
    </row>
    <row r="15" spans="1:16" x14ac:dyDescent="0.25">
      <c r="A15" s="55">
        <v>6</v>
      </c>
      <c r="B15" s="16">
        <v>58161.94</v>
      </c>
      <c r="C15" s="6">
        <v>908</v>
      </c>
      <c r="D15" s="21">
        <v>79489.75</v>
      </c>
      <c r="E15" s="8">
        <v>9.08</v>
      </c>
      <c r="F15" s="127">
        <v>20443.349999999999</v>
      </c>
      <c r="G15" s="123">
        <v>14.22</v>
      </c>
      <c r="H15" s="39">
        <v>7247</v>
      </c>
      <c r="I15" s="115">
        <v>1.7</v>
      </c>
      <c r="J15" s="120">
        <v>4916</v>
      </c>
      <c r="K15" s="84">
        <v>34805.9</v>
      </c>
      <c r="L15" s="49"/>
      <c r="M15" s="77"/>
      <c r="N15" s="60"/>
      <c r="O15" s="69"/>
    </row>
    <row r="16" spans="1:16" x14ac:dyDescent="0.25">
      <c r="A16" s="56"/>
      <c r="B16" s="15"/>
      <c r="C16" s="10"/>
      <c r="D16" s="20"/>
      <c r="E16" s="11"/>
      <c r="F16" s="126"/>
      <c r="G16" s="124"/>
      <c r="H16" s="37"/>
      <c r="I16" s="114"/>
      <c r="J16" s="121"/>
      <c r="K16" s="86"/>
      <c r="L16" s="51"/>
      <c r="M16" s="78"/>
      <c r="N16" s="61"/>
      <c r="O16" s="68">
        <v>56135</v>
      </c>
    </row>
    <row r="17" spans="1:15" x14ac:dyDescent="0.25">
      <c r="A17" s="55">
        <v>7</v>
      </c>
      <c r="B17" s="16">
        <v>74688.13</v>
      </c>
      <c r="C17" s="6">
        <v>1166</v>
      </c>
      <c r="D17" s="21">
        <v>131018.15</v>
      </c>
      <c r="E17" s="8">
        <v>16.010000000000002</v>
      </c>
      <c r="F17" s="127">
        <v>28944.97</v>
      </c>
      <c r="G17" s="123">
        <v>20.239999999999998</v>
      </c>
      <c r="H17" s="39"/>
      <c r="I17" s="115"/>
      <c r="J17" s="120"/>
      <c r="K17" s="84">
        <v>34805.9</v>
      </c>
      <c r="L17" s="49">
        <v>7521.36</v>
      </c>
      <c r="M17" s="77"/>
      <c r="N17" s="60">
        <v>3912.33</v>
      </c>
      <c r="O17" s="69"/>
    </row>
    <row r="18" spans="1:15" x14ac:dyDescent="0.25">
      <c r="A18" s="56"/>
      <c r="B18" s="15"/>
      <c r="C18" s="10"/>
      <c r="D18" s="20"/>
      <c r="E18" s="11"/>
      <c r="F18" s="126"/>
      <c r="G18" s="124"/>
      <c r="H18" s="37"/>
      <c r="I18" s="114"/>
      <c r="J18" s="121"/>
      <c r="K18" s="85"/>
      <c r="L18" s="51"/>
      <c r="M18" s="78"/>
      <c r="N18" s="63"/>
      <c r="O18" s="69"/>
    </row>
    <row r="19" spans="1:15" x14ac:dyDescent="0.25">
      <c r="A19" s="55">
        <v>8</v>
      </c>
      <c r="B19" s="16">
        <v>53934.31</v>
      </c>
      <c r="C19" s="6">
        <v>842</v>
      </c>
      <c r="D19" s="21">
        <v>103889.25</v>
      </c>
      <c r="E19" s="8">
        <v>13.24</v>
      </c>
      <c r="F19" s="127">
        <v>50345.18</v>
      </c>
      <c r="G19" s="123">
        <v>34.94</v>
      </c>
      <c r="H19" s="39"/>
      <c r="I19" s="115"/>
      <c r="J19" s="120">
        <v>6740</v>
      </c>
      <c r="K19" s="84">
        <v>37003.550000000003</v>
      </c>
      <c r="L19" s="49">
        <v>2942.85</v>
      </c>
      <c r="M19" s="77">
        <v>3808</v>
      </c>
      <c r="N19" s="62"/>
      <c r="O19" s="69"/>
    </row>
    <row r="20" spans="1:15" x14ac:dyDescent="0.25">
      <c r="A20" s="56"/>
      <c r="B20" s="15"/>
      <c r="C20" s="10"/>
      <c r="D20" s="20"/>
      <c r="E20" s="11"/>
      <c r="F20" s="126"/>
      <c r="G20" s="124"/>
      <c r="H20" s="37"/>
      <c r="I20" s="114"/>
      <c r="J20" s="121"/>
      <c r="K20" s="85"/>
      <c r="L20" s="51"/>
      <c r="M20" s="78">
        <v>0.98</v>
      </c>
      <c r="N20" s="63"/>
      <c r="O20" s="69"/>
    </row>
    <row r="21" spans="1:15" x14ac:dyDescent="0.25">
      <c r="A21" s="55">
        <v>9</v>
      </c>
      <c r="B21" s="16">
        <v>43621.46</v>
      </c>
      <c r="C21" s="6">
        <v>681</v>
      </c>
      <c r="D21" s="21">
        <v>100545.1</v>
      </c>
      <c r="E21" s="8">
        <v>12.78</v>
      </c>
      <c r="F21" s="127">
        <v>26661.8</v>
      </c>
      <c r="G21" s="123">
        <v>21.74</v>
      </c>
      <c r="H21" s="39"/>
      <c r="I21" s="115"/>
      <c r="J21" s="120">
        <v>7623</v>
      </c>
      <c r="K21" s="84">
        <v>32546.15</v>
      </c>
      <c r="L21" s="49"/>
      <c r="M21" s="77"/>
      <c r="N21" s="62"/>
      <c r="O21" s="69"/>
    </row>
    <row r="22" spans="1:15" x14ac:dyDescent="0.25">
      <c r="A22" s="56"/>
      <c r="B22" s="15"/>
      <c r="C22" s="10"/>
      <c r="D22" s="20"/>
      <c r="E22" s="11"/>
      <c r="F22" s="126"/>
      <c r="G22" s="124"/>
      <c r="H22" s="37"/>
      <c r="I22" s="114"/>
      <c r="J22" s="121"/>
      <c r="K22" s="85"/>
      <c r="L22" s="51"/>
      <c r="M22" s="78"/>
      <c r="N22" s="63"/>
      <c r="O22" s="68">
        <v>74884</v>
      </c>
    </row>
    <row r="23" spans="1:15" x14ac:dyDescent="0.25">
      <c r="A23" s="55">
        <v>10</v>
      </c>
      <c r="B23" s="16">
        <v>38561.11</v>
      </c>
      <c r="C23" s="6">
        <v>602</v>
      </c>
      <c r="D23" s="21">
        <v>64355.4</v>
      </c>
      <c r="E23" s="8">
        <v>7.43</v>
      </c>
      <c r="F23" s="127">
        <v>24267.85</v>
      </c>
      <c r="G23" s="123">
        <v>17.2</v>
      </c>
      <c r="H23" s="39">
        <v>8181</v>
      </c>
      <c r="I23" s="115">
        <v>2.36</v>
      </c>
      <c r="J23" s="120">
        <v>1452</v>
      </c>
      <c r="K23" s="84">
        <v>35081.9</v>
      </c>
      <c r="L23" s="49">
        <v>9269.73</v>
      </c>
      <c r="M23" s="77"/>
      <c r="N23" s="62"/>
      <c r="O23" s="69"/>
    </row>
    <row r="24" spans="1:15" x14ac:dyDescent="0.25">
      <c r="A24" s="56"/>
      <c r="B24" s="15"/>
      <c r="C24" s="13"/>
      <c r="D24" s="20"/>
      <c r="E24" s="11"/>
      <c r="F24" s="126"/>
      <c r="G24" s="124"/>
      <c r="H24" s="37"/>
      <c r="I24" s="114"/>
      <c r="J24" s="121">
        <v>5143</v>
      </c>
      <c r="K24" s="85"/>
      <c r="L24" s="51"/>
      <c r="M24" s="78"/>
      <c r="N24" s="63"/>
      <c r="O24" s="69"/>
    </row>
    <row r="25" spans="1:15" x14ac:dyDescent="0.25">
      <c r="A25" s="55">
        <v>11</v>
      </c>
      <c r="B25" s="16">
        <v>75328.679999999993</v>
      </c>
      <c r="C25" s="6">
        <v>1176</v>
      </c>
      <c r="D25" s="21">
        <v>35263.9</v>
      </c>
      <c r="E25" s="8">
        <v>4.5</v>
      </c>
      <c r="F25" s="127">
        <v>29470.3</v>
      </c>
      <c r="G25" s="123">
        <v>20.66</v>
      </c>
      <c r="H25" s="39">
        <v>3364</v>
      </c>
      <c r="I25" s="115" t="s">
        <v>66</v>
      </c>
      <c r="J25" s="120">
        <v>3630</v>
      </c>
      <c r="K25" s="84">
        <v>1196</v>
      </c>
      <c r="L25" s="49">
        <v>8258.25</v>
      </c>
      <c r="M25" s="77"/>
      <c r="N25" s="62"/>
      <c r="O25" s="69"/>
    </row>
    <row r="26" spans="1:15" x14ac:dyDescent="0.25">
      <c r="A26" s="56"/>
      <c r="B26" s="15"/>
      <c r="C26" s="10"/>
      <c r="D26" s="20"/>
      <c r="E26" s="11"/>
      <c r="F26" s="126"/>
      <c r="G26" s="124"/>
      <c r="H26" s="37"/>
      <c r="I26" s="114"/>
      <c r="J26" s="121">
        <v>6534</v>
      </c>
      <c r="K26" s="85">
        <v>35186.25</v>
      </c>
      <c r="L26" s="51">
        <v>12529.66</v>
      </c>
      <c r="M26" s="78"/>
      <c r="N26" s="63"/>
      <c r="O26" s="69"/>
    </row>
    <row r="27" spans="1:15" x14ac:dyDescent="0.25">
      <c r="A27" s="55">
        <v>12</v>
      </c>
      <c r="B27" s="16">
        <v>33756.99</v>
      </c>
      <c r="C27" s="6">
        <v>527</v>
      </c>
      <c r="D27" s="21">
        <v>16583.68</v>
      </c>
      <c r="E27" s="8">
        <v>1.84</v>
      </c>
      <c r="F27" s="127">
        <v>25468.14</v>
      </c>
      <c r="G27" s="123">
        <v>17.739999999999998</v>
      </c>
      <c r="H27" s="39"/>
      <c r="I27" s="115"/>
      <c r="J27" s="120"/>
      <c r="K27" s="84">
        <v>3641.91</v>
      </c>
      <c r="L27" s="49"/>
      <c r="M27" s="77"/>
      <c r="N27" s="62"/>
      <c r="O27" s="69"/>
    </row>
    <row r="28" spans="1:15" x14ac:dyDescent="0.25">
      <c r="A28" s="55"/>
      <c r="B28" s="16"/>
      <c r="C28" s="6"/>
      <c r="D28" s="21"/>
      <c r="E28" s="8"/>
      <c r="F28" s="127"/>
      <c r="G28" s="123"/>
      <c r="H28" s="39"/>
      <c r="I28" s="115"/>
      <c r="J28" s="120"/>
      <c r="K28" s="84">
        <v>32716.35</v>
      </c>
      <c r="L28" s="49"/>
      <c r="M28" s="77"/>
      <c r="N28" s="62"/>
      <c r="O28" s="69">
        <v>30264</v>
      </c>
    </row>
    <row r="29" spans="1:15" x14ac:dyDescent="0.25">
      <c r="A29" s="34" t="s">
        <v>10</v>
      </c>
      <c r="B29" s="18">
        <f t="shared" ref="B29:K29" si="0">SUM(B5:B28)</f>
        <v>799534.62000000011</v>
      </c>
      <c r="C29" s="2">
        <f t="shared" si="0"/>
        <v>12482</v>
      </c>
      <c r="D29" s="18">
        <f t="shared" si="0"/>
        <v>1227300.2299999997</v>
      </c>
      <c r="E29" s="2">
        <f t="shared" si="0"/>
        <v>151.77000000000001</v>
      </c>
      <c r="F29" s="128">
        <f>SUM(F5:F28)</f>
        <v>217636.20999999996</v>
      </c>
      <c r="G29" s="1">
        <f>SUM(G9:G28)</f>
        <v>155.08000000000001</v>
      </c>
      <c r="H29" s="18">
        <f t="shared" si="0"/>
        <v>30285</v>
      </c>
      <c r="I29" s="117">
        <f t="shared" si="0"/>
        <v>8.06</v>
      </c>
      <c r="J29" s="2">
        <f t="shared" si="0"/>
        <v>50030</v>
      </c>
      <c r="K29" s="66">
        <f t="shared" si="0"/>
        <v>430059.91</v>
      </c>
      <c r="L29" s="1">
        <f>SUM(L11:L28)</f>
        <v>74610.850000000006</v>
      </c>
      <c r="M29" s="83"/>
      <c r="N29" s="1">
        <f>SUM(N5:N28)</f>
        <v>6001.6900000000005</v>
      </c>
      <c r="O29" s="68">
        <f>SUM(O8:O28)</f>
        <v>205779</v>
      </c>
    </row>
    <row r="30" spans="1:15" x14ac:dyDescent="0.25">
      <c r="A30" s="3" t="s">
        <v>23</v>
      </c>
      <c r="B30" s="3"/>
      <c r="C30" s="3"/>
      <c r="D30" s="3">
        <f>SUM(D29+B29+H29)</f>
        <v>2057119.8499999999</v>
      </c>
      <c r="E30" s="3"/>
      <c r="F30" s="3"/>
      <c r="G30" s="3"/>
    </row>
    <row r="31" spans="1:15" ht="15.75" thickBot="1" x14ac:dyDescent="0.3">
      <c r="I31" s="25"/>
      <c r="J31" s="25"/>
    </row>
    <row r="32" spans="1:15" ht="15.75" thickTop="1" x14ac:dyDescent="0.25">
      <c r="H32" s="131"/>
      <c r="J32" s="131"/>
    </row>
    <row r="33" spans="1:17" x14ac:dyDescent="0.25">
      <c r="A33" s="88"/>
      <c r="B33" s="89" t="s">
        <v>43</v>
      </c>
      <c r="C33" s="89"/>
      <c r="D33" s="89"/>
      <c r="E33" s="90"/>
      <c r="F33" s="90"/>
      <c r="G33" s="90"/>
      <c r="H33" s="132" t="s">
        <v>44</v>
      </c>
      <c r="I33" s="129" t="s">
        <v>68</v>
      </c>
      <c r="J33" s="137" t="s">
        <v>69</v>
      </c>
      <c r="K33" s="108"/>
      <c r="L33" s="108"/>
      <c r="M33" s="109" t="s">
        <v>64</v>
      </c>
      <c r="N33" s="108"/>
      <c r="O33" s="108"/>
      <c r="P33" s="108" t="s">
        <v>59</v>
      </c>
      <c r="Q33" s="92"/>
    </row>
    <row r="34" spans="1:17" x14ac:dyDescent="0.25">
      <c r="A34" s="70"/>
      <c r="C34" s="23" t="s">
        <v>65</v>
      </c>
      <c r="E34" s="91"/>
      <c r="F34" s="91"/>
      <c r="G34" s="91"/>
      <c r="H34" s="133" t="s">
        <v>45</v>
      </c>
      <c r="I34" s="129" t="s">
        <v>8</v>
      </c>
      <c r="J34" s="137" t="s">
        <v>8</v>
      </c>
      <c r="K34" s="92"/>
      <c r="L34" s="104" t="s">
        <v>33</v>
      </c>
      <c r="M34" s="102" t="s">
        <v>34</v>
      </c>
      <c r="N34" s="110" t="s">
        <v>35</v>
      </c>
      <c r="O34" s="111" t="s">
        <v>36</v>
      </c>
      <c r="P34" s="106" t="s">
        <v>37</v>
      </c>
      <c r="Q34" s="93" t="s">
        <v>32</v>
      </c>
    </row>
    <row r="35" spans="1:17" x14ac:dyDescent="0.25">
      <c r="A35" s="93" t="s">
        <v>0</v>
      </c>
      <c r="B35" s="98" t="s">
        <v>28</v>
      </c>
      <c r="C35" s="100" t="s">
        <v>29</v>
      </c>
      <c r="D35" s="102" t="s">
        <v>30</v>
      </c>
      <c r="E35" s="92" t="s">
        <v>31</v>
      </c>
      <c r="F35" s="92"/>
      <c r="G35" s="92"/>
      <c r="H35" s="134" t="s">
        <v>41</v>
      </c>
      <c r="I35" s="130" t="s">
        <v>67</v>
      </c>
      <c r="J35" s="138" t="s">
        <v>70</v>
      </c>
      <c r="K35" s="92">
        <v>1</v>
      </c>
      <c r="L35" s="104">
        <v>1043</v>
      </c>
      <c r="M35" s="102">
        <v>64</v>
      </c>
      <c r="N35" s="110">
        <v>55</v>
      </c>
      <c r="O35" s="111">
        <v>324</v>
      </c>
      <c r="P35" s="106">
        <v>165</v>
      </c>
      <c r="Q35" s="93">
        <f t="shared" ref="Q35:Q46" si="1">SUM(L35:P35)</f>
        <v>1651</v>
      </c>
    </row>
    <row r="36" spans="1:17" x14ac:dyDescent="0.25">
      <c r="A36" s="94">
        <v>1</v>
      </c>
      <c r="B36" s="97">
        <v>40</v>
      </c>
      <c r="C36" s="3">
        <v>112</v>
      </c>
      <c r="D36" s="69">
        <v>9</v>
      </c>
      <c r="E36" s="91">
        <v>3</v>
      </c>
      <c r="F36" s="91"/>
      <c r="G36" s="91"/>
      <c r="H36" s="133"/>
      <c r="I36" s="81"/>
      <c r="J36" s="138"/>
      <c r="K36" s="92">
        <v>2</v>
      </c>
      <c r="L36" s="104">
        <v>900</v>
      </c>
      <c r="M36" s="102">
        <v>63</v>
      </c>
      <c r="N36" s="110">
        <v>52</v>
      </c>
      <c r="O36" s="111">
        <v>243</v>
      </c>
      <c r="P36" s="106">
        <v>124</v>
      </c>
      <c r="Q36" s="93">
        <f t="shared" si="1"/>
        <v>1382</v>
      </c>
    </row>
    <row r="37" spans="1:17" x14ac:dyDescent="0.25">
      <c r="A37" s="94">
        <v>2</v>
      </c>
      <c r="B37" s="97">
        <v>46</v>
      </c>
      <c r="C37" s="3">
        <v>112</v>
      </c>
      <c r="D37" s="69">
        <v>9</v>
      </c>
      <c r="E37" s="91">
        <v>3</v>
      </c>
      <c r="F37" s="91"/>
      <c r="G37" s="91"/>
      <c r="H37" s="133"/>
      <c r="I37" s="81"/>
      <c r="J37" s="138"/>
      <c r="K37" s="92">
        <v>3</v>
      </c>
      <c r="L37" s="104">
        <v>871</v>
      </c>
      <c r="M37" s="102">
        <v>59</v>
      </c>
      <c r="N37" s="110">
        <v>65</v>
      </c>
      <c r="O37" s="111">
        <v>247</v>
      </c>
      <c r="P37" s="106">
        <v>129</v>
      </c>
      <c r="Q37" s="93">
        <f t="shared" si="1"/>
        <v>1371</v>
      </c>
    </row>
    <row r="38" spans="1:17" x14ac:dyDescent="0.25">
      <c r="A38" s="94">
        <v>3</v>
      </c>
      <c r="B38" s="97">
        <v>68</v>
      </c>
      <c r="C38" s="3">
        <v>135</v>
      </c>
      <c r="D38" s="69">
        <v>6</v>
      </c>
      <c r="E38" s="91">
        <v>3</v>
      </c>
      <c r="F38" s="91"/>
      <c r="G38" s="91"/>
      <c r="H38" s="133">
        <v>956</v>
      </c>
      <c r="I38" s="81"/>
      <c r="J38" s="138"/>
      <c r="K38" s="92">
        <v>4</v>
      </c>
      <c r="L38" s="104">
        <v>843</v>
      </c>
      <c r="M38" s="102">
        <v>73</v>
      </c>
      <c r="N38" s="110">
        <v>69</v>
      </c>
      <c r="O38" s="111">
        <v>288</v>
      </c>
      <c r="P38" s="106">
        <v>121</v>
      </c>
      <c r="Q38" s="93">
        <f t="shared" si="1"/>
        <v>1394</v>
      </c>
    </row>
    <row r="39" spans="1:17" x14ac:dyDescent="0.25">
      <c r="A39" s="94">
        <v>4</v>
      </c>
      <c r="B39" s="97">
        <v>82</v>
      </c>
      <c r="C39" s="3">
        <v>135</v>
      </c>
      <c r="D39" s="69">
        <v>6</v>
      </c>
      <c r="E39" s="91">
        <v>3</v>
      </c>
      <c r="F39" s="91"/>
      <c r="G39" s="91"/>
      <c r="H39" s="133"/>
      <c r="I39" s="81"/>
      <c r="J39" s="138"/>
      <c r="K39" s="92">
        <v>5</v>
      </c>
      <c r="L39" s="104">
        <v>503</v>
      </c>
      <c r="M39" s="102">
        <v>37</v>
      </c>
      <c r="N39" s="110">
        <v>41</v>
      </c>
      <c r="O39" s="111">
        <v>141</v>
      </c>
      <c r="P39" s="106">
        <v>60</v>
      </c>
      <c r="Q39" s="93">
        <f t="shared" si="1"/>
        <v>782</v>
      </c>
    </row>
    <row r="40" spans="1:17" x14ac:dyDescent="0.25">
      <c r="A40" s="94">
        <v>5</v>
      </c>
      <c r="B40" s="97">
        <v>65</v>
      </c>
      <c r="C40" s="3">
        <v>120</v>
      </c>
      <c r="D40" s="69">
        <v>6</v>
      </c>
      <c r="E40" s="91">
        <v>3</v>
      </c>
      <c r="F40" s="91"/>
      <c r="G40" s="91"/>
      <c r="H40" s="133"/>
      <c r="I40" s="81"/>
      <c r="J40" s="138"/>
      <c r="K40" s="92">
        <v>6</v>
      </c>
      <c r="L40" s="104">
        <v>562</v>
      </c>
      <c r="M40" s="102">
        <v>42</v>
      </c>
      <c r="N40" s="110">
        <v>44</v>
      </c>
      <c r="O40" s="111">
        <v>166</v>
      </c>
      <c r="P40" s="106">
        <v>94</v>
      </c>
      <c r="Q40" s="93">
        <f t="shared" si="1"/>
        <v>908</v>
      </c>
    </row>
    <row r="41" spans="1:17" x14ac:dyDescent="0.25">
      <c r="A41" s="94">
        <v>6</v>
      </c>
      <c r="B41" s="97">
        <v>52</v>
      </c>
      <c r="C41" s="3">
        <v>135</v>
      </c>
      <c r="D41" s="69">
        <v>6</v>
      </c>
      <c r="E41" s="91">
        <v>3</v>
      </c>
      <c r="F41" s="91"/>
      <c r="G41" s="91"/>
      <c r="H41" s="133">
        <v>1995</v>
      </c>
      <c r="I41" s="81"/>
      <c r="J41" s="138"/>
      <c r="K41" s="92">
        <v>7</v>
      </c>
      <c r="L41" s="104">
        <v>674</v>
      </c>
      <c r="M41" s="102">
        <v>45</v>
      </c>
      <c r="N41" s="110">
        <v>61</v>
      </c>
      <c r="O41" s="111">
        <v>256</v>
      </c>
      <c r="P41" s="106">
        <v>130</v>
      </c>
      <c r="Q41" s="93">
        <f t="shared" si="1"/>
        <v>1166</v>
      </c>
    </row>
    <row r="42" spans="1:17" x14ac:dyDescent="0.25">
      <c r="A42" s="94">
        <v>7</v>
      </c>
      <c r="B42" s="97">
        <v>52</v>
      </c>
      <c r="C42" s="3">
        <v>135</v>
      </c>
      <c r="D42" s="69">
        <v>6</v>
      </c>
      <c r="E42" s="91">
        <v>3</v>
      </c>
      <c r="F42" s="91"/>
      <c r="G42" s="91"/>
      <c r="H42" s="133"/>
      <c r="I42" s="81"/>
      <c r="J42" s="138"/>
      <c r="K42" s="92">
        <v>8</v>
      </c>
      <c r="L42" s="104">
        <v>580</v>
      </c>
      <c r="M42" s="102">
        <v>28</v>
      </c>
      <c r="N42" s="110">
        <v>27</v>
      </c>
      <c r="O42" s="111">
        <v>158</v>
      </c>
      <c r="P42" s="106">
        <v>49</v>
      </c>
      <c r="Q42" s="93">
        <f t="shared" si="1"/>
        <v>842</v>
      </c>
    </row>
    <row r="43" spans="1:17" x14ac:dyDescent="0.25">
      <c r="A43" s="94">
        <v>8</v>
      </c>
      <c r="B43" s="97">
        <v>65</v>
      </c>
      <c r="C43" s="3">
        <v>135</v>
      </c>
      <c r="D43" s="69">
        <v>6</v>
      </c>
      <c r="E43" s="91">
        <v>3</v>
      </c>
      <c r="F43" s="91"/>
      <c r="G43" s="91"/>
      <c r="H43" s="133"/>
      <c r="I43" s="81"/>
      <c r="J43" s="138"/>
      <c r="K43" s="92">
        <v>9</v>
      </c>
      <c r="L43" s="104">
        <v>401</v>
      </c>
      <c r="M43" s="102">
        <v>29</v>
      </c>
      <c r="N43" s="110">
        <v>28</v>
      </c>
      <c r="O43" s="111">
        <v>165</v>
      </c>
      <c r="P43" s="106">
        <v>58</v>
      </c>
      <c r="Q43" s="93">
        <f t="shared" si="1"/>
        <v>681</v>
      </c>
    </row>
    <row r="44" spans="1:17" x14ac:dyDescent="0.25">
      <c r="A44" s="94">
        <v>9</v>
      </c>
      <c r="B44" s="97">
        <v>52</v>
      </c>
      <c r="C44" s="3">
        <v>120</v>
      </c>
      <c r="D44" s="69">
        <v>9</v>
      </c>
      <c r="E44" s="91">
        <v>3</v>
      </c>
      <c r="F44" s="91"/>
      <c r="G44" s="91"/>
      <c r="H44" s="133">
        <v>2093</v>
      </c>
      <c r="I44" s="81"/>
      <c r="J44" s="143"/>
      <c r="K44" s="92">
        <v>10</v>
      </c>
      <c r="L44" s="104">
        <v>256</v>
      </c>
      <c r="M44" s="102">
        <v>17</v>
      </c>
      <c r="N44" s="110">
        <v>21</v>
      </c>
      <c r="O44" s="111">
        <v>264</v>
      </c>
      <c r="P44" s="106">
        <v>44</v>
      </c>
      <c r="Q44" s="93">
        <f t="shared" si="1"/>
        <v>602</v>
      </c>
    </row>
    <row r="45" spans="1:17" x14ac:dyDescent="0.25">
      <c r="A45" s="94">
        <v>10</v>
      </c>
      <c r="B45" s="97">
        <v>52</v>
      </c>
      <c r="C45" s="3">
        <v>135</v>
      </c>
      <c r="D45" s="69">
        <v>9</v>
      </c>
      <c r="E45" s="91">
        <v>3</v>
      </c>
      <c r="F45" s="91"/>
      <c r="G45" s="91"/>
      <c r="H45" s="133"/>
      <c r="I45" s="81"/>
      <c r="J45" s="138"/>
      <c r="K45" s="92">
        <v>11</v>
      </c>
      <c r="L45" s="104">
        <v>761</v>
      </c>
      <c r="M45" s="102">
        <v>30</v>
      </c>
      <c r="N45" s="110">
        <v>23</v>
      </c>
      <c r="O45" s="111">
        <v>237</v>
      </c>
      <c r="P45" s="106">
        <v>125</v>
      </c>
      <c r="Q45" s="93">
        <f t="shared" si="1"/>
        <v>1176</v>
      </c>
    </row>
    <row r="46" spans="1:17" x14ac:dyDescent="0.25">
      <c r="A46" s="94">
        <v>11</v>
      </c>
      <c r="B46" s="97">
        <v>65</v>
      </c>
      <c r="C46" s="3">
        <v>135</v>
      </c>
      <c r="D46" s="69">
        <v>9</v>
      </c>
      <c r="E46" s="91">
        <v>3</v>
      </c>
      <c r="F46" s="91"/>
      <c r="G46" s="91"/>
      <c r="H46" s="133"/>
      <c r="I46" s="81"/>
      <c r="J46" s="138"/>
      <c r="K46" s="92">
        <v>12</v>
      </c>
      <c r="L46" s="104">
        <v>171</v>
      </c>
      <c r="M46" s="102">
        <v>55</v>
      </c>
      <c r="N46" s="110">
        <v>20</v>
      </c>
      <c r="O46" s="111">
        <v>232</v>
      </c>
      <c r="P46" s="106">
        <v>49</v>
      </c>
      <c r="Q46" s="93">
        <f t="shared" si="1"/>
        <v>527</v>
      </c>
    </row>
    <row r="47" spans="1:17" ht="15.75" thickBot="1" x14ac:dyDescent="0.3">
      <c r="A47" s="96">
        <v>12</v>
      </c>
      <c r="B47" s="99">
        <v>52</v>
      </c>
      <c r="C47" s="101">
        <v>135</v>
      </c>
      <c r="D47" s="103">
        <v>9</v>
      </c>
      <c r="E47" s="95">
        <v>3</v>
      </c>
      <c r="F47" s="95"/>
      <c r="G47" s="95"/>
      <c r="H47" s="135">
        <v>2015</v>
      </c>
      <c r="I47" s="139">
        <v>0.51</v>
      </c>
      <c r="J47" s="140">
        <v>1.19</v>
      </c>
      <c r="K47" s="92"/>
      <c r="L47" s="104">
        <f t="shared" ref="L47:Q47" si="2">SUM(L35:L46)</f>
        <v>7565</v>
      </c>
      <c r="M47" s="102">
        <f t="shared" si="2"/>
        <v>542</v>
      </c>
      <c r="N47" s="110">
        <f t="shared" si="2"/>
        <v>506</v>
      </c>
      <c r="O47" s="111">
        <f t="shared" si="2"/>
        <v>2721</v>
      </c>
      <c r="P47" s="106">
        <f t="shared" si="2"/>
        <v>1148</v>
      </c>
      <c r="Q47" s="93">
        <f t="shared" si="2"/>
        <v>12482</v>
      </c>
    </row>
    <row r="48" spans="1:17" ht="16.5" thickTop="1" thickBot="1" x14ac:dyDescent="0.3">
      <c r="A48" s="66" t="s">
        <v>32</v>
      </c>
      <c r="B48" s="66">
        <f>SUM(B36:B47)</f>
        <v>691</v>
      </c>
      <c r="C48" s="1">
        <f>SUM(C36:C47)</f>
        <v>1544</v>
      </c>
      <c r="D48" s="66">
        <f>SUM(D36:D47)</f>
        <v>90</v>
      </c>
      <c r="E48" s="2">
        <f>SUM(E36:E47)</f>
        <v>36</v>
      </c>
      <c r="F48" s="2"/>
      <c r="G48" s="2"/>
      <c r="H48" s="136">
        <f>SUM(H36:H47)</f>
        <v>7059</v>
      </c>
      <c r="I48" s="141"/>
      <c r="J48" s="142"/>
    </row>
    <row r="49" spans="1:3" ht="15.75" thickTop="1" x14ac:dyDescent="0.25">
      <c r="A49" t="s">
        <v>42</v>
      </c>
      <c r="C49">
        <f>SUM(B48:E48)</f>
        <v>2361</v>
      </c>
    </row>
  </sheetData>
  <pageMargins left="0.7" right="0.7" top="0.78740157499999996" bottom="0.78740157499999996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4F75-9C74-439B-B19F-4E23624E56B7}">
  <dimension ref="A1:X54"/>
  <sheetViews>
    <sheetView topLeftCell="A4" workbookViewId="0">
      <selection activeCell="A24" sqref="A24"/>
    </sheetView>
  </sheetViews>
  <sheetFormatPr defaultRowHeight="15" x14ac:dyDescent="0.25"/>
  <sheetData>
    <row r="1" spans="1:24" ht="19.5" thickTop="1" x14ac:dyDescent="0.3">
      <c r="A1" s="27"/>
      <c r="B1" s="28"/>
      <c r="C1" s="28" t="s">
        <v>12</v>
      </c>
      <c r="D1" s="31" t="s">
        <v>71</v>
      </c>
      <c r="E1" s="31"/>
      <c r="F1" s="31"/>
      <c r="G1" s="31"/>
      <c r="H1" s="28"/>
      <c r="I1" s="28"/>
      <c r="J1" s="28"/>
      <c r="K1" s="28" t="s">
        <v>16</v>
      </c>
      <c r="L1" s="28"/>
      <c r="M1" s="30"/>
      <c r="N1" s="28"/>
      <c r="O1" s="28"/>
      <c r="P1" s="28"/>
      <c r="Q1" s="28"/>
      <c r="R1" s="28"/>
      <c r="S1" s="28"/>
      <c r="T1" s="65" t="s">
        <v>17</v>
      </c>
    </row>
    <row r="2" spans="1:24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6"/>
    </row>
    <row r="3" spans="1:24" ht="15.75" thickTop="1" x14ac:dyDescent="0.25">
      <c r="A3" s="32" t="s">
        <v>0</v>
      </c>
      <c r="B3" s="3" t="s">
        <v>1</v>
      </c>
      <c r="C3" s="24"/>
      <c r="D3" s="3" t="s">
        <v>77</v>
      </c>
      <c r="E3" s="3"/>
      <c r="F3" s="3"/>
      <c r="G3" s="3"/>
      <c r="H3" s="24"/>
      <c r="I3" s="3" t="s">
        <v>60</v>
      </c>
      <c r="J3" s="3"/>
      <c r="K3" s="3" t="s">
        <v>80</v>
      </c>
      <c r="L3" s="118" t="s">
        <v>81</v>
      </c>
      <c r="M3" s="119"/>
      <c r="N3" s="75" t="s">
        <v>3</v>
      </c>
      <c r="O3" s="3" t="s">
        <v>78</v>
      </c>
      <c r="P3" s="3" t="s">
        <v>4</v>
      </c>
      <c r="Q3" s="75" t="s">
        <v>18</v>
      </c>
      <c r="R3" s="58" t="s">
        <v>5</v>
      </c>
      <c r="S3" s="69" t="s">
        <v>15</v>
      </c>
      <c r="V3" s="91"/>
    </row>
    <row r="4" spans="1:24" x14ac:dyDescent="0.25">
      <c r="A4" s="33"/>
      <c r="B4" s="4" t="s">
        <v>6</v>
      </c>
      <c r="C4" s="5" t="s">
        <v>8</v>
      </c>
      <c r="D4" s="4" t="s">
        <v>6</v>
      </c>
      <c r="E4" s="5"/>
      <c r="F4" s="76" t="s">
        <v>88</v>
      </c>
      <c r="G4" s="4" t="s">
        <v>90</v>
      </c>
      <c r="H4" s="5" t="s">
        <v>89</v>
      </c>
      <c r="I4" s="4" t="s">
        <v>6</v>
      </c>
      <c r="J4" s="4" t="s">
        <v>8</v>
      </c>
      <c r="K4" s="4" t="s">
        <v>85</v>
      </c>
      <c r="L4" s="5" t="s">
        <v>6</v>
      </c>
      <c r="M4" s="5" t="s">
        <v>46</v>
      </c>
      <c r="N4" s="76" t="s">
        <v>6</v>
      </c>
      <c r="O4" s="4" t="s">
        <v>79</v>
      </c>
      <c r="P4" s="4" t="s">
        <v>6</v>
      </c>
      <c r="Q4" s="76" t="s">
        <v>19</v>
      </c>
      <c r="R4" s="59" t="s">
        <v>6</v>
      </c>
      <c r="S4" s="68" t="s">
        <v>6</v>
      </c>
      <c r="U4" s="58" t="s">
        <v>76</v>
      </c>
      <c r="V4" s="162" t="s">
        <v>86</v>
      </c>
      <c r="W4" s="161" t="s">
        <v>45</v>
      </c>
      <c r="X4" s="160" t="s">
        <v>87</v>
      </c>
    </row>
    <row r="5" spans="1:24" x14ac:dyDescent="0.25">
      <c r="A5" s="55">
        <v>1</v>
      </c>
      <c r="B5" s="14">
        <v>109767.5</v>
      </c>
      <c r="C5" s="6">
        <v>38.18</v>
      </c>
      <c r="D5" s="19">
        <v>4418.92</v>
      </c>
      <c r="E5" s="8"/>
      <c r="F5" s="178"/>
      <c r="G5" s="123">
        <v>13.4</v>
      </c>
      <c r="H5" s="8">
        <v>1.9</v>
      </c>
      <c r="I5" s="125">
        <v>20265.150000000001</v>
      </c>
      <c r="J5" s="123">
        <v>14.2</v>
      </c>
      <c r="K5" s="35"/>
      <c r="L5" s="113"/>
      <c r="M5" s="120"/>
      <c r="N5" s="84">
        <v>57175.7</v>
      </c>
      <c r="O5" s="144">
        <v>2541</v>
      </c>
      <c r="P5" s="49">
        <v>6243.6</v>
      </c>
      <c r="Q5" s="77"/>
      <c r="R5" s="60"/>
      <c r="S5" s="69"/>
      <c r="U5">
        <v>0.86</v>
      </c>
      <c r="V5" s="91">
        <v>740</v>
      </c>
      <c r="W5" s="91">
        <v>370</v>
      </c>
      <c r="X5">
        <v>2</v>
      </c>
    </row>
    <row r="6" spans="1:24" x14ac:dyDescent="0.25">
      <c r="A6" s="56"/>
      <c r="B6" s="15"/>
      <c r="C6" s="10"/>
      <c r="D6" s="20"/>
      <c r="E6" s="11"/>
      <c r="F6" s="179"/>
      <c r="G6" s="124"/>
      <c r="H6" s="11"/>
      <c r="I6" s="126"/>
      <c r="J6" s="124"/>
      <c r="K6" s="37"/>
      <c r="L6" s="114"/>
      <c r="M6" s="121"/>
      <c r="N6" s="85"/>
      <c r="O6" s="145"/>
      <c r="P6" s="51"/>
      <c r="Q6" s="78"/>
      <c r="R6" s="61"/>
      <c r="S6" s="69"/>
      <c r="V6" s="91">
        <v>1140</v>
      </c>
      <c r="W6" s="91">
        <v>570</v>
      </c>
      <c r="X6">
        <v>2</v>
      </c>
    </row>
    <row r="7" spans="1:24" x14ac:dyDescent="0.25">
      <c r="A7" s="55">
        <v>2</v>
      </c>
      <c r="B7" s="16">
        <v>55430</v>
      </c>
      <c r="C7" s="6">
        <v>19.28</v>
      </c>
      <c r="D7" s="21">
        <v>1709.73</v>
      </c>
      <c r="E7" s="8"/>
      <c r="F7" s="178">
        <v>1.3</v>
      </c>
      <c r="G7" s="123"/>
      <c r="H7" s="8">
        <v>4.9000000000000004</v>
      </c>
      <c r="I7" s="127">
        <v>22991.54</v>
      </c>
      <c r="J7" s="123">
        <v>15.88</v>
      </c>
      <c r="K7" s="39"/>
      <c r="L7" s="115"/>
      <c r="M7" s="120"/>
      <c r="N7" s="84">
        <v>57557.5</v>
      </c>
      <c r="O7" s="144"/>
      <c r="P7" s="49"/>
      <c r="Q7" s="77"/>
      <c r="R7" s="60"/>
      <c r="S7" s="69"/>
      <c r="V7" s="91">
        <v>1380</v>
      </c>
      <c r="W7" s="91">
        <v>690</v>
      </c>
      <c r="X7">
        <v>2</v>
      </c>
    </row>
    <row r="8" spans="1:24" x14ac:dyDescent="0.25">
      <c r="A8" s="56"/>
      <c r="B8" s="15"/>
      <c r="C8" s="10"/>
      <c r="D8" s="20"/>
      <c r="E8" s="11"/>
      <c r="F8" s="179"/>
      <c r="G8" s="124"/>
      <c r="H8" s="11"/>
      <c r="I8" s="126"/>
      <c r="J8" s="124"/>
      <c r="K8" s="37"/>
      <c r="L8" s="114"/>
      <c r="M8" s="121"/>
      <c r="N8" s="85"/>
      <c r="O8" s="145"/>
      <c r="P8" s="51"/>
      <c r="Q8" s="78"/>
      <c r="R8" s="61"/>
      <c r="S8" s="72"/>
      <c r="V8" s="91">
        <v>3875</v>
      </c>
      <c r="W8" s="91">
        <v>1550</v>
      </c>
      <c r="X8">
        <v>2.5</v>
      </c>
    </row>
    <row r="9" spans="1:24" x14ac:dyDescent="0.25">
      <c r="A9" s="55">
        <v>3</v>
      </c>
      <c r="B9" s="16">
        <v>61065</v>
      </c>
      <c r="C9" s="6">
        <v>21.24</v>
      </c>
      <c r="D9" s="21">
        <v>13253.13</v>
      </c>
      <c r="E9" s="8"/>
      <c r="F9" s="178"/>
      <c r="G9" s="123">
        <v>3.2</v>
      </c>
      <c r="H9" s="8">
        <v>60.1</v>
      </c>
      <c r="I9" s="127">
        <v>76237.59</v>
      </c>
      <c r="J9" s="123">
        <v>50.42</v>
      </c>
      <c r="K9" s="39"/>
      <c r="L9" s="115">
        <v>14254.76</v>
      </c>
      <c r="M9" s="120">
        <v>2420</v>
      </c>
      <c r="N9" s="84">
        <v>57748.4</v>
      </c>
      <c r="O9" s="144"/>
      <c r="P9" s="49">
        <v>17146.8</v>
      </c>
      <c r="Q9" s="77"/>
      <c r="R9" s="60"/>
      <c r="S9" s="69"/>
      <c r="V9" s="91">
        <v>2300</v>
      </c>
      <c r="W9" s="91">
        <v>920</v>
      </c>
      <c r="X9">
        <v>2.5</v>
      </c>
    </row>
    <row r="10" spans="1:24" x14ac:dyDescent="0.25">
      <c r="A10" s="56"/>
      <c r="B10" s="15"/>
      <c r="C10" s="10"/>
      <c r="D10" s="20"/>
      <c r="E10" s="11"/>
      <c r="F10" s="179"/>
      <c r="G10" s="124"/>
      <c r="H10" s="11"/>
      <c r="I10" s="126"/>
      <c r="J10" s="124"/>
      <c r="K10" s="37"/>
      <c r="L10" s="114"/>
      <c r="M10" s="121"/>
      <c r="N10" s="85"/>
      <c r="O10" s="145"/>
      <c r="P10" s="51"/>
      <c r="Q10" s="78"/>
      <c r="R10" s="61"/>
      <c r="S10" s="68">
        <v>64633</v>
      </c>
      <c r="V10" s="91">
        <v>2320</v>
      </c>
      <c r="W10" s="91">
        <v>1160</v>
      </c>
      <c r="X10">
        <v>2</v>
      </c>
    </row>
    <row r="11" spans="1:24" x14ac:dyDescent="0.25">
      <c r="A11" s="55">
        <v>4</v>
      </c>
      <c r="B11" s="16">
        <v>93265</v>
      </c>
      <c r="C11" s="6">
        <v>32.44</v>
      </c>
      <c r="D11" s="21">
        <v>10571.77</v>
      </c>
      <c r="E11" s="8"/>
      <c r="F11" s="178"/>
      <c r="G11" s="123">
        <v>23.5</v>
      </c>
      <c r="H11" s="8">
        <v>16.100000000000001</v>
      </c>
      <c r="I11" s="127">
        <v>73087.929999999993</v>
      </c>
      <c r="J11" s="123">
        <v>49.64</v>
      </c>
      <c r="K11" s="39">
        <v>1000</v>
      </c>
      <c r="L11" s="115">
        <v>10924.05</v>
      </c>
      <c r="M11" s="120"/>
      <c r="N11" s="84">
        <v>53166.8</v>
      </c>
      <c r="O11" s="144"/>
      <c r="P11" s="49"/>
      <c r="Q11" s="77"/>
      <c r="R11" s="60"/>
      <c r="S11" s="69"/>
      <c r="V11" s="91">
        <v>1160</v>
      </c>
      <c r="W11" s="91">
        <v>580</v>
      </c>
      <c r="X11">
        <v>2</v>
      </c>
    </row>
    <row r="12" spans="1:24" x14ac:dyDescent="0.25">
      <c r="A12" s="56"/>
      <c r="B12" s="15"/>
      <c r="C12" s="10"/>
      <c r="D12" s="20"/>
      <c r="E12" s="11"/>
      <c r="F12" s="179"/>
      <c r="G12" s="124"/>
      <c r="H12" s="11"/>
      <c r="I12" s="126"/>
      <c r="J12" s="124"/>
      <c r="K12" s="37"/>
      <c r="L12" s="114"/>
      <c r="M12" s="121"/>
      <c r="N12" s="85"/>
      <c r="O12" s="145"/>
      <c r="P12" s="51"/>
      <c r="Q12" s="78"/>
      <c r="R12" s="61"/>
      <c r="S12" s="69"/>
      <c r="V12" s="91">
        <v>3080</v>
      </c>
      <c r="W12" s="91">
        <v>1540</v>
      </c>
      <c r="X12">
        <v>2</v>
      </c>
    </row>
    <row r="13" spans="1:24" x14ac:dyDescent="0.25">
      <c r="A13" s="55">
        <v>5</v>
      </c>
      <c r="B13" s="16">
        <v>41170</v>
      </c>
      <c r="C13" s="6">
        <v>14.32</v>
      </c>
      <c r="D13" s="21">
        <v>3775.2</v>
      </c>
      <c r="E13" s="8"/>
      <c r="F13" s="178"/>
      <c r="G13" s="123">
        <v>9.3000000000000007</v>
      </c>
      <c r="H13" s="8"/>
      <c r="I13" s="127">
        <v>73245.16</v>
      </c>
      <c r="J13" s="123">
        <v>49.88</v>
      </c>
      <c r="K13" s="39">
        <v>2780</v>
      </c>
      <c r="L13" s="115">
        <v>9715.3799999999992</v>
      </c>
      <c r="M13" s="120"/>
      <c r="N13" s="84">
        <v>61566.400000000001</v>
      </c>
      <c r="O13" s="144">
        <v>1640</v>
      </c>
      <c r="P13" s="49"/>
      <c r="Q13" s="77"/>
      <c r="R13" s="60"/>
      <c r="S13" s="69"/>
      <c r="V13" s="91">
        <v>2300</v>
      </c>
      <c r="W13" s="91">
        <v>1150</v>
      </c>
      <c r="X13">
        <v>2</v>
      </c>
    </row>
    <row r="14" spans="1:24" x14ac:dyDescent="0.25">
      <c r="A14" s="56"/>
      <c r="B14" s="15"/>
      <c r="C14" s="10"/>
      <c r="D14" s="20"/>
      <c r="E14" s="11"/>
      <c r="F14" s="179"/>
      <c r="G14" s="124"/>
      <c r="H14" s="11"/>
      <c r="I14" s="126"/>
      <c r="J14" s="124"/>
      <c r="K14" s="37"/>
      <c r="L14" s="114"/>
      <c r="M14" s="121"/>
      <c r="N14" s="85"/>
      <c r="O14" s="145"/>
      <c r="P14" s="51"/>
      <c r="Q14" s="78"/>
      <c r="R14" s="61"/>
      <c r="S14" s="69"/>
      <c r="V14" s="91">
        <v>1400</v>
      </c>
      <c r="W14" s="91">
        <v>700</v>
      </c>
      <c r="X14">
        <v>2</v>
      </c>
    </row>
    <row r="15" spans="1:24" x14ac:dyDescent="0.25">
      <c r="A15" s="55">
        <v>6</v>
      </c>
      <c r="B15" s="16">
        <v>40537.5</v>
      </c>
      <c r="C15" s="6">
        <v>14.1</v>
      </c>
      <c r="D15" s="21">
        <v>7837.17</v>
      </c>
      <c r="E15" s="8"/>
      <c r="F15" s="178">
        <v>4.2</v>
      </c>
      <c r="G15" s="123">
        <v>8.3000000000000007</v>
      </c>
      <c r="H15" s="8">
        <v>17.2</v>
      </c>
      <c r="I15" s="127">
        <v>62022.77</v>
      </c>
      <c r="J15" s="123">
        <v>42.14</v>
      </c>
      <c r="K15" s="39"/>
      <c r="L15" s="115">
        <v>7639.59</v>
      </c>
      <c r="M15" s="120"/>
      <c r="N15" s="84">
        <v>57748.4</v>
      </c>
      <c r="O15" s="144"/>
      <c r="P15" s="49"/>
      <c r="Q15" s="77"/>
      <c r="R15" s="60"/>
      <c r="S15" s="69"/>
      <c r="V15" s="91">
        <v>1500</v>
      </c>
      <c r="W15" s="91">
        <v>750</v>
      </c>
      <c r="X15">
        <v>2</v>
      </c>
    </row>
    <row r="16" spans="1:24" x14ac:dyDescent="0.25">
      <c r="A16" s="56"/>
      <c r="B16" s="15"/>
      <c r="C16" s="10"/>
      <c r="D16" s="20"/>
      <c r="E16" s="11"/>
      <c r="F16" s="179"/>
      <c r="G16" s="124"/>
      <c r="H16" s="11"/>
      <c r="I16" s="126"/>
      <c r="J16" s="124"/>
      <c r="K16" s="37"/>
      <c r="L16" s="114"/>
      <c r="M16" s="121"/>
      <c r="N16" s="86"/>
      <c r="O16" s="146"/>
      <c r="P16" s="51"/>
      <c r="Q16" s="78"/>
      <c r="R16" s="61"/>
      <c r="S16" s="68">
        <v>80584</v>
      </c>
      <c r="V16" s="91">
        <v>1620</v>
      </c>
      <c r="W16" s="91">
        <v>810</v>
      </c>
      <c r="X16">
        <v>2</v>
      </c>
    </row>
    <row r="17" spans="1:24" x14ac:dyDescent="0.25">
      <c r="A17" s="55">
        <v>7</v>
      </c>
      <c r="B17" s="16">
        <v>59196.25</v>
      </c>
      <c r="C17" s="6">
        <v>20.59</v>
      </c>
      <c r="D17" s="21">
        <v>10358.81</v>
      </c>
      <c r="E17" s="8"/>
      <c r="F17" s="178">
        <v>4.5999999999999996</v>
      </c>
      <c r="G17" s="123">
        <v>6.5</v>
      </c>
      <c r="H17" s="8">
        <v>32.700000000000003</v>
      </c>
      <c r="I17" s="127">
        <v>64299.21</v>
      </c>
      <c r="J17" s="123">
        <v>43.96</v>
      </c>
      <c r="K17" s="39"/>
      <c r="L17" s="115">
        <v>9499.93</v>
      </c>
      <c r="M17" s="120"/>
      <c r="N17" s="84">
        <v>57175.7</v>
      </c>
      <c r="O17" s="144"/>
      <c r="P17" s="49">
        <v>18957.95</v>
      </c>
      <c r="Q17" s="77"/>
      <c r="R17" s="60"/>
      <c r="S17" s="69"/>
      <c r="V17" s="91">
        <v>100</v>
      </c>
      <c r="W17" s="91">
        <v>100</v>
      </c>
      <c r="X17">
        <v>1</v>
      </c>
    </row>
    <row r="18" spans="1:24" x14ac:dyDescent="0.25">
      <c r="A18" s="56"/>
      <c r="B18" s="15"/>
      <c r="C18" s="10"/>
      <c r="D18" s="20"/>
      <c r="E18" s="11"/>
      <c r="F18" s="179"/>
      <c r="G18" s="124"/>
      <c r="H18" s="11"/>
      <c r="I18" s="126"/>
      <c r="J18" s="124"/>
      <c r="K18" s="37"/>
      <c r="L18" s="114"/>
      <c r="M18" s="121"/>
      <c r="N18" s="85"/>
      <c r="O18" s="145"/>
      <c r="P18" s="51"/>
      <c r="Q18" s="78"/>
      <c r="R18" s="63"/>
      <c r="S18" s="69"/>
      <c r="V18" s="91">
        <v>1860</v>
      </c>
      <c r="W18" s="91">
        <v>930</v>
      </c>
      <c r="X18">
        <v>2</v>
      </c>
    </row>
    <row r="19" spans="1:24" x14ac:dyDescent="0.25">
      <c r="A19" s="55">
        <v>8</v>
      </c>
      <c r="B19" s="16">
        <v>39169</v>
      </c>
      <c r="C19" s="6">
        <v>13.62</v>
      </c>
      <c r="D19" s="21">
        <v>22233.75</v>
      </c>
      <c r="E19" s="8"/>
      <c r="F19" s="178"/>
      <c r="G19" s="123">
        <v>21.6</v>
      </c>
      <c r="H19" s="8">
        <v>48.1</v>
      </c>
      <c r="I19" s="127">
        <v>65446.26</v>
      </c>
      <c r="J19" s="123">
        <v>44.62</v>
      </c>
      <c r="K19" s="39">
        <v>4659</v>
      </c>
      <c r="L19" s="115">
        <v>10429.85</v>
      </c>
      <c r="M19" s="120">
        <v>2904</v>
      </c>
      <c r="N19" s="84">
        <v>57557.5</v>
      </c>
      <c r="O19" s="144"/>
      <c r="P19" s="49"/>
      <c r="Q19" s="77"/>
      <c r="R19" s="62">
        <v>4154.33</v>
      </c>
      <c r="S19" s="69"/>
      <c r="V19" s="91">
        <v>1335</v>
      </c>
      <c r="W19" s="91">
        <v>890</v>
      </c>
      <c r="X19">
        <v>1.5</v>
      </c>
    </row>
    <row r="20" spans="1:24" x14ac:dyDescent="0.25">
      <c r="A20" s="56"/>
      <c r="B20" s="15"/>
      <c r="C20" s="10"/>
      <c r="D20" s="20"/>
      <c r="E20" s="11"/>
      <c r="F20" s="179"/>
      <c r="G20" s="124"/>
      <c r="H20" s="11"/>
      <c r="I20" s="126"/>
      <c r="J20" s="124"/>
      <c r="K20" s="37"/>
      <c r="L20" s="114"/>
      <c r="M20" s="121"/>
      <c r="N20" s="85"/>
      <c r="O20" s="145"/>
      <c r="P20" s="51"/>
      <c r="Q20" s="78"/>
      <c r="R20" s="63"/>
      <c r="S20" s="69"/>
      <c r="V20" s="91">
        <v>520</v>
      </c>
      <c r="W20" s="91">
        <v>520</v>
      </c>
      <c r="X20">
        <v>1</v>
      </c>
    </row>
    <row r="21" spans="1:24" x14ac:dyDescent="0.25">
      <c r="A21" s="55">
        <v>9</v>
      </c>
      <c r="B21" s="16">
        <v>37720</v>
      </c>
      <c r="C21" s="6">
        <v>13.12</v>
      </c>
      <c r="D21" s="21">
        <v>8421.6</v>
      </c>
      <c r="E21" s="8"/>
      <c r="F21" s="178">
        <v>3.2</v>
      </c>
      <c r="G21" s="123">
        <v>18.5</v>
      </c>
      <c r="H21" s="8">
        <v>3.1</v>
      </c>
      <c r="I21" s="127">
        <v>56455.13</v>
      </c>
      <c r="J21" s="123">
        <v>38.64</v>
      </c>
      <c r="K21" s="39"/>
      <c r="L21" s="115">
        <v>10760.28</v>
      </c>
      <c r="M21" s="120"/>
      <c r="N21" s="84">
        <v>57748.4</v>
      </c>
      <c r="O21" s="144"/>
      <c r="P21" s="49"/>
      <c r="Q21" s="77"/>
      <c r="R21" s="62">
        <v>16369</v>
      </c>
      <c r="S21" s="69"/>
      <c r="V21" s="91">
        <v>820</v>
      </c>
      <c r="W21" s="91">
        <v>820</v>
      </c>
      <c r="X21">
        <v>1</v>
      </c>
    </row>
    <row r="22" spans="1:24" x14ac:dyDescent="0.25">
      <c r="A22" s="56"/>
      <c r="B22" s="15"/>
      <c r="C22" s="10"/>
      <c r="D22" s="20"/>
      <c r="E22" s="11"/>
      <c r="F22" s="179"/>
      <c r="G22" s="124"/>
      <c r="H22" s="11"/>
      <c r="I22" s="126"/>
      <c r="J22" s="124"/>
      <c r="K22" s="37"/>
      <c r="L22" s="114"/>
      <c r="M22" s="121"/>
      <c r="N22" s="85"/>
      <c r="O22" s="145"/>
      <c r="P22" s="51"/>
      <c r="Q22" s="78"/>
      <c r="R22" s="63"/>
      <c r="S22" s="68">
        <v>72769.5</v>
      </c>
      <c r="V22" s="2">
        <v>4859</v>
      </c>
      <c r="W22" s="2">
        <v>1130</v>
      </c>
      <c r="X22" s="1">
        <v>4.3</v>
      </c>
    </row>
    <row r="23" spans="1:24" x14ac:dyDescent="0.25">
      <c r="A23" s="55">
        <v>10</v>
      </c>
      <c r="B23" s="16">
        <v>84821.13</v>
      </c>
      <c r="C23" s="6">
        <v>29.51</v>
      </c>
      <c r="D23" s="21">
        <v>3872</v>
      </c>
      <c r="E23" s="8"/>
      <c r="F23" s="178"/>
      <c r="G23" s="123">
        <v>10.4</v>
      </c>
      <c r="H23" s="8"/>
      <c r="I23" s="127">
        <v>59100.94</v>
      </c>
      <c r="J23" s="123">
        <v>40.36</v>
      </c>
      <c r="K23" s="39"/>
      <c r="L23" s="115">
        <v>10315.799999999999</v>
      </c>
      <c r="M23" s="120"/>
      <c r="N23" s="84">
        <v>61566.400000000001</v>
      </c>
      <c r="O23" s="144"/>
      <c r="P23" s="49">
        <v>13180.79</v>
      </c>
      <c r="Q23" s="77"/>
      <c r="R23" s="62"/>
      <c r="S23" s="69"/>
      <c r="V23" s="163">
        <f>SUM(V5:V22)</f>
        <v>32309</v>
      </c>
      <c r="W23" s="91">
        <f>SUM(W5:W22)</f>
        <v>15180</v>
      </c>
    </row>
    <row r="24" spans="1:24" x14ac:dyDescent="0.25">
      <c r="A24" s="56"/>
      <c r="B24" s="15"/>
      <c r="C24" s="13"/>
      <c r="D24" s="20"/>
      <c r="E24" s="11"/>
      <c r="F24" s="179"/>
      <c r="G24" s="124"/>
      <c r="H24" s="11"/>
      <c r="I24" s="126"/>
      <c r="J24" s="124"/>
      <c r="K24" s="37"/>
      <c r="L24" s="114"/>
      <c r="M24" s="121"/>
      <c r="N24" s="85"/>
      <c r="O24" s="145"/>
      <c r="P24" s="51"/>
      <c r="Q24" s="78"/>
      <c r="R24" s="63"/>
      <c r="S24" s="69"/>
    </row>
    <row r="25" spans="1:24" x14ac:dyDescent="0.25">
      <c r="A25" s="55">
        <v>11</v>
      </c>
      <c r="B25" s="16">
        <v>92163.88</v>
      </c>
      <c r="C25" s="6">
        <v>32.06</v>
      </c>
      <c r="D25" s="21">
        <v>4156.3500000000004</v>
      </c>
      <c r="E25" s="8"/>
      <c r="F25" s="178"/>
      <c r="G25" s="123">
        <v>11.1</v>
      </c>
      <c r="H25" s="8"/>
      <c r="I25" s="127">
        <v>55801.919999999998</v>
      </c>
      <c r="J25" s="123">
        <v>38.14</v>
      </c>
      <c r="K25" s="39"/>
      <c r="L25" s="115">
        <v>10619.97</v>
      </c>
      <c r="M25" s="120"/>
      <c r="N25" s="84">
        <v>54408.800000000003</v>
      </c>
      <c r="O25" s="144"/>
      <c r="P25" s="49"/>
      <c r="Q25" s="77"/>
      <c r="R25" s="62"/>
      <c r="S25" s="69"/>
    </row>
    <row r="26" spans="1:24" x14ac:dyDescent="0.25">
      <c r="A26" s="56"/>
      <c r="B26" s="15"/>
      <c r="C26" s="10"/>
      <c r="D26" s="20"/>
      <c r="E26" s="11"/>
      <c r="F26" s="179"/>
      <c r="G26" s="124"/>
      <c r="H26" s="11"/>
      <c r="I26" s="126"/>
      <c r="J26" s="124"/>
      <c r="K26" s="37"/>
      <c r="L26" s="114"/>
      <c r="M26" s="121"/>
      <c r="N26" s="85"/>
      <c r="O26" s="145"/>
      <c r="P26" s="51"/>
      <c r="Q26" s="78"/>
      <c r="R26" s="63"/>
      <c r="S26" s="69"/>
    </row>
    <row r="27" spans="1:24" x14ac:dyDescent="0.25">
      <c r="A27" s="55">
        <v>12</v>
      </c>
      <c r="B27" s="16">
        <v>109517.38</v>
      </c>
      <c r="C27" s="6">
        <v>38.090000000000003</v>
      </c>
      <c r="D27" s="21">
        <v>3252.48</v>
      </c>
      <c r="E27" s="8"/>
      <c r="F27" s="178"/>
      <c r="G27" s="123">
        <v>1.6</v>
      </c>
      <c r="H27" s="8">
        <v>11.2</v>
      </c>
      <c r="I27" s="127">
        <v>35915.64</v>
      </c>
      <c r="J27" s="123">
        <v>24.46</v>
      </c>
      <c r="K27" s="39"/>
      <c r="L27" s="115">
        <v>7869.95</v>
      </c>
      <c r="M27" s="120"/>
      <c r="N27" s="84">
        <v>58990.400000000001</v>
      </c>
      <c r="O27" s="144"/>
      <c r="P27" s="49"/>
      <c r="Q27" s="77"/>
      <c r="R27" s="62"/>
      <c r="S27" s="69"/>
    </row>
    <row r="28" spans="1:24" x14ac:dyDescent="0.25">
      <c r="A28" s="93"/>
      <c r="B28" s="166"/>
      <c r="C28" s="167"/>
      <c r="D28" s="168"/>
      <c r="E28" s="169"/>
      <c r="F28" s="171"/>
      <c r="G28" s="171"/>
      <c r="H28" s="169"/>
      <c r="I28" s="170"/>
      <c r="J28" s="171"/>
      <c r="K28" s="172"/>
      <c r="L28" s="173"/>
      <c r="M28" s="174"/>
      <c r="N28" s="175"/>
      <c r="O28" s="176"/>
      <c r="P28" s="177"/>
      <c r="Q28" s="164"/>
      <c r="R28" s="165"/>
      <c r="S28" s="68">
        <v>79686</v>
      </c>
    </row>
    <row r="29" spans="1:24" x14ac:dyDescent="0.25">
      <c r="A29" s="66" t="s">
        <v>10</v>
      </c>
      <c r="B29" s="66">
        <f t="shared" ref="B29:N29" si="0">SUM(B5:B28)</f>
        <v>823822.64</v>
      </c>
      <c r="C29" s="2">
        <f t="shared" si="0"/>
        <v>286.55</v>
      </c>
      <c r="D29" s="18">
        <f t="shared" si="0"/>
        <v>93860.91</v>
      </c>
      <c r="E29" s="1"/>
      <c r="F29" s="1">
        <f>SUM(F7:F28)</f>
        <v>13.3</v>
      </c>
      <c r="G29" s="1">
        <f>SUM(G5:G27)</f>
        <v>127.4</v>
      </c>
      <c r="H29" s="2">
        <f t="shared" si="0"/>
        <v>195.29999999999998</v>
      </c>
      <c r="I29" s="128">
        <f>SUM(I5:I28)</f>
        <v>664869.24000000011</v>
      </c>
      <c r="J29" s="1">
        <f>SUM(J9:J28)</f>
        <v>422.25999999999993</v>
      </c>
      <c r="K29" s="18">
        <f t="shared" si="0"/>
        <v>8439</v>
      </c>
      <c r="L29" s="117">
        <f t="shared" si="0"/>
        <v>102029.56</v>
      </c>
      <c r="M29" s="2">
        <f t="shared" si="0"/>
        <v>5324</v>
      </c>
      <c r="N29" s="66">
        <f t="shared" si="0"/>
        <v>692410.40000000014</v>
      </c>
      <c r="O29" s="1">
        <f>SUM(O5:O28)</f>
        <v>4181</v>
      </c>
      <c r="P29" s="1">
        <f>SUM(P5:P28)</f>
        <v>55529.140000000007</v>
      </c>
      <c r="Q29" s="66"/>
      <c r="R29" s="1">
        <f>SUM(R5:R28)</f>
        <v>20523.330000000002</v>
      </c>
      <c r="S29" s="68">
        <f>SUM(S8:S28)</f>
        <v>297672.5</v>
      </c>
    </row>
    <row r="30" spans="1:24" x14ac:dyDescent="0.25">
      <c r="A30" s="3" t="s">
        <v>23</v>
      </c>
      <c r="B30" s="3"/>
      <c r="C30" s="3"/>
      <c r="D30" s="3"/>
      <c r="E30" s="3"/>
      <c r="F30" s="3"/>
      <c r="G30" s="3"/>
      <c r="H30" s="3"/>
      <c r="I30" s="3"/>
      <c r="J30" s="3"/>
    </row>
    <row r="31" spans="1:24" ht="15.75" thickBot="1" x14ac:dyDescent="0.3">
      <c r="L31" s="25"/>
      <c r="M31" s="25"/>
    </row>
    <row r="32" spans="1:24" ht="15.75" thickTop="1" x14ac:dyDescent="0.25">
      <c r="K32" s="131"/>
      <c r="L32" s="73" t="s">
        <v>82</v>
      </c>
      <c r="M32" s="73"/>
      <c r="N32" s="156"/>
      <c r="O32" s="157"/>
    </row>
    <row r="33" spans="1:21" x14ac:dyDescent="0.25">
      <c r="A33" s="88"/>
      <c r="B33" s="89" t="s">
        <v>43</v>
      </c>
      <c r="C33" s="89"/>
      <c r="D33" s="89"/>
      <c r="E33" s="89"/>
      <c r="F33" s="89"/>
      <c r="G33" s="89"/>
      <c r="H33" s="90"/>
      <c r="I33" s="90" t="s">
        <v>83</v>
      </c>
      <c r="J33" s="90" t="s">
        <v>83</v>
      </c>
      <c r="K33" s="132" t="s">
        <v>44</v>
      </c>
      <c r="L33" s="129" t="s">
        <v>67</v>
      </c>
      <c r="M33" s="129"/>
      <c r="N33" s="151" t="s">
        <v>70</v>
      </c>
      <c r="O33" s="137"/>
      <c r="P33" s="108"/>
      <c r="Q33" s="109"/>
      <c r="R33" s="108"/>
      <c r="S33" s="108"/>
      <c r="T33" s="108"/>
      <c r="U33" s="92"/>
    </row>
    <row r="34" spans="1:21" x14ac:dyDescent="0.25">
      <c r="A34" s="70"/>
      <c r="C34" s="23" t="s">
        <v>65</v>
      </c>
      <c r="E34" s="91"/>
      <c r="F34" s="91" t="s">
        <v>6</v>
      </c>
      <c r="G34" s="91" t="s">
        <v>84</v>
      </c>
      <c r="H34" s="133" t="s">
        <v>45</v>
      </c>
      <c r="I34" s="129" t="s">
        <v>6</v>
      </c>
      <c r="J34" s="129" t="s">
        <v>8</v>
      </c>
      <c r="K34" s="152" t="s">
        <v>6</v>
      </c>
      <c r="L34" s="137" t="s">
        <v>8</v>
      </c>
      <c r="M34" s="150"/>
      <c r="N34" s="102"/>
      <c r="O34" s="110"/>
      <c r="P34" s="111"/>
      <c r="Q34" s="106"/>
      <c r="R34" s="93"/>
    </row>
    <row r="35" spans="1:21" x14ac:dyDescent="0.25">
      <c r="A35" s="93" t="s">
        <v>0</v>
      </c>
      <c r="B35" s="98" t="s">
        <v>74</v>
      </c>
      <c r="C35" s="100" t="s">
        <v>75</v>
      </c>
      <c r="D35" s="102" t="s">
        <v>72</v>
      </c>
      <c r="E35" s="92" t="s">
        <v>73</v>
      </c>
      <c r="F35" s="92"/>
      <c r="G35" s="92" t="s">
        <v>83</v>
      </c>
      <c r="H35" s="134" t="s">
        <v>41</v>
      </c>
      <c r="I35" s="130"/>
      <c r="J35" s="73"/>
      <c r="K35" s="152"/>
      <c r="L35" s="137"/>
      <c r="M35" s="150"/>
      <c r="N35" s="102"/>
      <c r="O35" s="110"/>
      <c r="P35" s="111"/>
      <c r="Q35" s="106"/>
      <c r="R35" s="93">
        <f>SUM(M35:Q35)</f>
        <v>0</v>
      </c>
    </row>
    <row r="36" spans="1:21" x14ac:dyDescent="0.25">
      <c r="A36" s="94">
        <v>1</v>
      </c>
      <c r="B36" s="97">
        <v>100</v>
      </c>
      <c r="C36" s="3">
        <v>193</v>
      </c>
      <c r="D36" s="69">
        <v>9</v>
      </c>
      <c r="E36" s="91">
        <v>3</v>
      </c>
      <c r="F36" s="91"/>
      <c r="G36" s="91"/>
      <c r="H36" s="133"/>
      <c r="I36" s="81"/>
      <c r="J36" s="73"/>
      <c r="K36" s="152"/>
      <c r="L36" s="137"/>
      <c r="M36" s="150"/>
      <c r="N36" s="102"/>
      <c r="O36" s="110"/>
      <c r="P36" s="111"/>
      <c r="Q36" s="106"/>
      <c r="R36" s="93"/>
    </row>
    <row r="37" spans="1:21" x14ac:dyDescent="0.25">
      <c r="A37" s="94">
        <v>2</v>
      </c>
      <c r="B37" s="97">
        <v>80</v>
      </c>
      <c r="C37" s="3">
        <v>215</v>
      </c>
      <c r="D37" s="69">
        <v>9</v>
      </c>
      <c r="E37" s="91">
        <v>3</v>
      </c>
      <c r="F37" s="91"/>
      <c r="G37" s="91"/>
      <c r="H37" s="133"/>
      <c r="I37" s="81">
        <v>1379.4</v>
      </c>
      <c r="J37" s="73">
        <v>0.76</v>
      </c>
      <c r="K37" s="152">
        <v>5400</v>
      </c>
      <c r="L37" s="137">
        <v>1.2</v>
      </c>
      <c r="M37" s="150"/>
      <c r="N37" s="102"/>
      <c r="O37" s="110"/>
      <c r="P37" s="111"/>
      <c r="Q37" s="106"/>
      <c r="R37" s="93"/>
    </row>
    <row r="38" spans="1:21" x14ac:dyDescent="0.25">
      <c r="A38" s="94">
        <v>3</v>
      </c>
      <c r="B38" s="97">
        <v>80</v>
      </c>
      <c r="C38" s="3">
        <v>216</v>
      </c>
      <c r="D38" s="69">
        <v>9</v>
      </c>
      <c r="E38" s="91">
        <v>3</v>
      </c>
      <c r="F38" s="91"/>
      <c r="G38" s="91"/>
      <c r="H38" s="133">
        <v>1262</v>
      </c>
      <c r="I38" s="81">
        <v>4356</v>
      </c>
      <c r="J38" s="73">
        <v>0.9</v>
      </c>
      <c r="K38" s="152">
        <v>8323</v>
      </c>
      <c r="L38" s="137">
        <v>1.85</v>
      </c>
      <c r="M38" s="150"/>
      <c r="N38" s="102"/>
      <c r="O38" s="110"/>
      <c r="P38" s="111"/>
      <c r="Q38" s="106"/>
      <c r="R38" s="93"/>
    </row>
    <row r="39" spans="1:21" x14ac:dyDescent="0.25">
      <c r="A39" s="94">
        <v>4</v>
      </c>
      <c r="B39" s="97">
        <v>80</v>
      </c>
      <c r="C39" s="3">
        <v>192</v>
      </c>
      <c r="D39" s="69">
        <v>9</v>
      </c>
      <c r="E39" s="91">
        <v>3</v>
      </c>
      <c r="F39" s="91"/>
      <c r="G39" s="91"/>
      <c r="H39" s="133"/>
      <c r="I39" s="81">
        <v>2622</v>
      </c>
      <c r="J39" s="73">
        <v>0.56999999999999995</v>
      </c>
      <c r="K39" s="152">
        <v>1210.95</v>
      </c>
      <c r="L39" s="137">
        <v>1.17</v>
      </c>
      <c r="M39" s="150"/>
      <c r="N39" s="102"/>
      <c r="O39" s="110"/>
      <c r="P39" s="111"/>
      <c r="Q39" s="106"/>
      <c r="R39" s="93"/>
    </row>
    <row r="40" spans="1:21" x14ac:dyDescent="0.25">
      <c r="A40" s="94">
        <v>4</v>
      </c>
      <c r="B40" s="97"/>
      <c r="C40" s="3"/>
      <c r="D40" s="69"/>
      <c r="E40" s="91"/>
      <c r="F40" s="91"/>
      <c r="G40" s="91"/>
      <c r="H40" s="133"/>
      <c r="I40" s="81">
        <v>1125.3</v>
      </c>
      <c r="J40" s="73">
        <v>0.62</v>
      </c>
      <c r="K40" s="152"/>
      <c r="L40" s="137"/>
      <c r="M40" s="150"/>
      <c r="N40" s="102"/>
      <c r="O40" s="110"/>
      <c r="P40" s="111"/>
      <c r="Q40" s="106"/>
      <c r="R40" s="93"/>
    </row>
    <row r="41" spans="1:21" x14ac:dyDescent="0.25">
      <c r="A41" s="94">
        <v>5</v>
      </c>
      <c r="B41" s="97">
        <v>100</v>
      </c>
      <c r="C41" s="3">
        <v>216</v>
      </c>
      <c r="D41" s="69">
        <v>9</v>
      </c>
      <c r="E41" s="91">
        <v>3</v>
      </c>
      <c r="F41" s="91"/>
      <c r="G41" s="91">
        <v>4</v>
      </c>
      <c r="H41" s="133"/>
      <c r="I41" s="81">
        <v>653.4</v>
      </c>
      <c r="J41" s="73">
        <v>0.36</v>
      </c>
      <c r="K41" s="152"/>
      <c r="L41" s="137"/>
      <c r="M41" s="150"/>
      <c r="N41" s="102"/>
      <c r="O41" s="110"/>
      <c r="P41" s="111"/>
      <c r="Q41" s="106"/>
      <c r="R41" s="93"/>
    </row>
    <row r="42" spans="1:21" x14ac:dyDescent="0.25">
      <c r="A42" s="94">
        <v>6</v>
      </c>
      <c r="B42" s="97">
        <v>80</v>
      </c>
      <c r="C42" s="3">
        <v>216</v>
      </c>
      <c r="D42" s="69">
        <v>9</v>
      </c>
      <c r="E42" s="91">
        <v>3</v>
      </c>
      <c r="F42" s="91"/>
      <c r="G42" s="91"/>
      <c r="H42" s="133">
        <v>2054</v>
      </c>
      <c r="I42" s="81">
        <v>2024</v>
      </c>
      <c r="J42" s="73">
        <v>0.44</v>
      </c>
      <c r="K42" s="152"/>
      <c r="L42" s="137"/>
      <c r="M42" s="150"/>
      <c r="N42" s="102"/>
      <c r="O42" s="110"/>
      <c r="P42" s="111"/>
      <c r="Q42" s="106"/>
      <c r="R42" s="93"/>
    </row>
    <row r="43" spans="1:21" x14ac:dyDescent="0.25">
      <c r="A43" s="94">
        <v>7</v>
      </c>
      <c r="B43" s="97"/>
      <c r="C43" s="3"/>
      <c r="D43" s="69"/>
      <c r="E43" s="91"/>
      <c r="F43" s="91"/>
      <c r="G43" s="91"/>
      <c r="H43" s="133"/>
      <c r="I43" s="81">
        <v>828</v>
      </c>
      <c r="J43" s="73">
        <v>0.18</v>
      </c>
      <c r="K43" s="152"/>
      <c r="L43" s="137"/>
      <c r="M43" s="150"/>
      <c r="N43" s="102"/>
      <c r="O43" s="110"/>
      <c r="P43" s="111"/>
      <c r="Q43" s="106"/>
      <c r="R43" s="93"/>
    </row>
    <row r="44" spans="1:21" x14ac:dyDescent="0.25">
      <c r="A44" s="94">
        <v>7</v>
      </c>
      <c r="B44" s="97">
        <v>100</v>
      </c>
      <c r="C44" s="3">
        <v>193</v>
      </c>
      <c r="D44" s="69">
        <v>9</v>
      </c>
      <c r="E44" s="91">
        <v>3</v>
      </c>
      <c r="F44" s="91"/>
      <c r="G44" s="91"/>
      <c r="H44" s="133"/>
      <c r="I44" s="81">
        <v>1016.4</v>
      </c>
      <c r="J44" s="73">
        <v>0.56000000000000005</v>
      </c>
      <c r="K44" s="152">
        <v>1428.3</v>
      </c>
      <c r="L44" s="137">
        <v>1.38</v>
      </c>
      <c r="M44" s="150"/>
      <c r="N44" s="102"/>
      <c r="O44" s="110"/>
      <c r="P44" s="111"/>
      <c r="Q44" s="106"/>
      <c r="R44" s="93"/>
    </row>
    <row r="45" spans="1:21" x14ac:dyDescent="0.25">
      <c r="A45" s="94">
        <v>8</v>
      </c>
      <c r="B45" s="97">
        <v>80</v>
      </c>
      <c r="C45" s="3">
        <v>215</v>
      </c>
      <c r="D45" s="69">
        <v>9</v>
      </c>
      <c r="E45" s="91">
        <v>3</v>
      </c>
      <c r="F45" s="91"/>
      <c r="G45" s="91"/>
      <c r="H45" s="133"/>
      <c r="I45" s="81">
        <v>834.9</v>
      </c>
      <c r="J45" s="73">
        <v>0.46</v>
      </c>
      <c r="K45" s="152"/>
      <c r="L45" s="137"/>
      <c r="M45" s="150"/>
      <c r="N45" s="102"/>
      <c r="O45" s="110"/>
      <c r="P45" s="111"/>
      <c r="Q45" s="106"/>
      <c r="R45" s="93"/>
    </row>
    <row r="46" spans="1:21" x14ac:dyDescent="0.25">
      <c r="A46" s="94">
        <v>9</v>
      </c>
      <c r="B46" s="97">
        <v>80</v>
      </c>
      <c r="C46" s="3">
        <v>216</v>
      </c>
      <c r="D46" s="69">
        <v>9</v>
      </c>
      <c r="E46" s="91">
        <v>3</v>
      </c>
      <c r="F46" s="91"/>
      <c r="G46" s="91"/>
      <c r="H46" s="133"/>
      <c r="I46" s="81">
        <v>1052.7</v>
      </c>
      <c r="J46" s="147">
        <v>0.57999999999999996</v>
      </c>
      <c r="K46" s="152"/>
      <c r="L46" s="137"/>
      <c r="M46" s="150"/>
      <c r="N46" s="102"/>
      <c r="O46" s="110"/>
      <c r="P46" s="111"/>
      <c r="Q46" s="106"/>
      <c r="R46" s="93"/>
    </row>
    <row r="47" spans="1:21" x14ac:dyDescent="0.25">
      <c r="A47" s="94">
        <v>9</v>
      </c>
      <c r="B47" s="97"/>
      <c r="C47" s="3"/>
      <c r="D47" s="69"/>
      <c r="E47" s="91"/>
      <c r="F47" s="91"/>
      <c r="G47" s="91"/>
      <c r="H47" s="133">
        <v>1401</v>
      </c>
      <c r="I47" s="81">
        <v>10833</v>
      </c>
      <c r="J47" s="147">
        <v>0.28999999999999998</v>
      </c>
      <c r="K47" s="152"/>
      <c r="L47" s="137">
        <v>4.13</v>
      </c>
      <c r="M47" s="150"/>
      <c r="N47" s="102"/>
      <c r="O47" s="110"/>
      <c r="P47" s="111"/>
      <c r="Q47" s="106"/>
      <c r="R47" s="93"/>
    </row>
    <row r="48" spans="1:21" x14ac:dyDescent="0.25">
      <c r="A48" s="94">
        <v>10</v>
      </c>
      <c r="B48" s="97">
        <v>100</v>
      </c>
      <c r="C48" s="3">
        <v>216</v>
      </c>
      <c r="D48" s="69">
        <v>9</v>
      </c>
      <c r="E48" s="91">
        <v>3</v>
      </c>
      <c r="F48" s="91"/>
      <c r="G48" s="91"/>
      <c r="H48" s="133"/>
      <c r="I48" s="81">
        <v>2484</v>
      </c>
      <c r="J48" s="73">
        <v>0.54</v>
      </c>
      <c r="K48" s="152"/>
      <c r="L48" s="137"/>
      <c r="M48" s="150"/>
      <c r="N48" s="102"/>
      <c r="O48" s="110"/>
      <c r="P48" s="111"/>
      <c r="Q48" s="106"/>
      <c r="R48" s="93"/>
    </row>
    <row r="49" spans="1:18" x14ac:dyDescent="0.25">
      <c r="A49" s="94">
        <v>11</v>
      </c>
      <c r="B49" s="97">
        <v>80</v>
      </c>
      <c r="C49" s="3">
        <v>192</v>
      </c>
      <c r="D49" s="69">
        <v>12</v>
      </c>
      <c r="E49" s="91">
        <v>12</v>
      </c>
      <c r="F49" s="91"/>
      <c r="G49" s="91"/>
      <c r="H49" s="133"/>
      <c r="I49" s="81">
        <v>5980</v>
      </c>
      <c r="J49" s="73">
        <v>1.9</v>
      </c>
      <c r="K49" s="152"/>
      <c r="L49" s="137"/>
      <c r="M49" s="150"/>
      <c r="N49" s="102"/>
      <c r="O49" s="110"/>
      <c r="P49" s="111"/>
      <c r="Q49" s="106"/>
      <c r="R49" s="93"/>
    </row>
    <row r="50" spans="1:18" x14ac:dyDescent="0.25">
      <c r="A50" s="94">
        <v>11</v>
      </c>
      <c r="B50" s="97"/>
      <c r="C50" s="3"/>
      <c r="D50" s="69"/>
      <c r="E50" s="91"/>
      <c r="F50" s="91"/>
      <c r="G50" s="91"/>
      <c r="H50" s="133"/>
      <c r="I50" s="81">
        <v>980.1</v>
      </c>
      <c r="J50" s="73">
        <v>0.54</v>
      </c>
      <c r="K50" s="158"/>
      <c r="L50" s="159"/>
      <c r="M50" s="150"/>
      <c r="N50" s="102"/>
      <c r="O50" s="110"/>
      <c r="P50" s="111"/>
      <c r="Q50" s="106"/>
      <c r="R50" s="93"/>
    </row>
    <row r="51" spans="1:18" x14ac:dyDescent="0.25">
      <c r="A51" s="94">
        <v>12</v>
      </c>
      <c r="B51" s="97"/>
      <c r="C51" s="3"/>
      <c r="D51" s="69"/>
      <c r="E51" s="91"/>
      <c r="F51" s="91"/>
      <c r="G51" s="91"/>
      <c r="H51" s="133"/>
      <c r="I51" s="81">
        <v>3680</v>
      </c>
      <c r="J51" s="73">
        <v>0.8</v>
      </c>
      <c r="K51" s="158"/>
      <c r="L51" s="159"/>
      <c r="M51" s="150"/>
      <c r="N51" s="102"/>
      <c r="O51" s="110"/>
      <c r="P51" s="111"/>
      <c r="Q51" s="106"/>
      <c r="R51" s="93"/>
    </row>
    <row r="52" spans="1:18" ht="15.75" thickBot="1" x14ac:dyDescent="0.3">
      <c r="A52" s="96">
        <v>12</v>
      </c>
      <c r="B52" s="99">
        <v>80</v>
      </c>
      <c r="C52" s="101">
        <v>216</v>
      </c>
      <c r="D52" s="103">
        <v>12</v>
      </c>
      <c r="E52" s="95">
        <v>6</v>
      </c>
      <c r="F52" s="95"/>
      <c r="G52" s="95"/>
      <c r="H52" s="135">
        <v>998</v>
      </c>
      <c r="I52" s="139">
        <v>834.9</v>
      </c>
      <c r="J52" s="148">
        <v>0.46</v>
      </c>
      <c r="K52" s="154"/>
      <c r="L52" s="155"/>
      <c r="M52" s="150">
        <f>SUM(M35:M49)</f>
        <v>0</v>
      </c>
      <c r="N52" s="102">
        <f>SUM(N35:N49)</f>
        <v>0</v>
      </c>
      <c r="O52" s="110">
        <f>SUM(O35:O49)</f>
        <v>0</v>
      </c>
      <c r="P52" s="111">
        <f>SUM(P35:P49)</f>
        <v>0</v>
      </c>
      <c r="Q52" s="106">
        <f>SUM(Q35:Q49)</f>
        <v>0</v>
      </c>
      <c r="R52" s="93"/>
    </row>
    <row r="53" spans="1:18" ht="16.5" thickTop="1" thickBot="1" x14ac:dyDescent="0.3">
      <c r="A53" s="66" t="s">
        <v>32</v>
      </c>
      <c r="B53" s="66">
        <f>SUM(B36:B52)</f>
        <v>1040</v>
      </c>
      <c r="C53" s="1">
        <f>SUM(C36:C52)</f>
        <v>2496</v>
      </c>
      <c r="D53" s="66">
        <f>SUM(D36:D52)</f>
        <v>114</v>
      </c>
      <c r="E53" s="2">
        <f>SUM(E36:E52)</f>
        <v>48</v>
      </c>
      <c r="F53" s="2"/>
      <c r="G53" s="2"/>
      <c r="H53" s="136">
        <f>SUM(H36:H52)</f>
        <v>5715</v>
      </c>
      <c r="I53" s="141">
        <f>SUM(I36:I52)</f>
        <v>40684.1</v>
      </c>
      <c r="J53" s="149">
        <f>SUM(J35:J52)</f>
        <v>9.9600000000000009</v>
      </c>
      <c r="K53" s="153">
        <f>SUM(K35:K52)</f>
        <v>16362.25</v>
      </c>
      <c r="L53" s="140">
        <f>SUM(L35:L52)</f>
        <v>9.73</v>
      </c>
    </row>
    <row r="54" spans="1:18" ht="15.75" thickTop="1" x14ac:dyDescent="0.25">
      <c r="A54" t="s">
        <v>42</v>
      </c>
      <c r="C54">
        <f>SUM(B53:E53)</f>
        <v>3698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5765-4157-4332-A249-8FBB812C93B7}">
  <dimension ref="A1:AA54"/>
  <sheetViews>
    <sheetView topLeftCell="A13" workbookViewId="0">
      <selection activeCell="S29" sqref="S29"/>
    </sheetView>
  </sheetViews>
  <sheetFormatPr defaultRowHeight="15" x14ac:dyDescent="0.25"/>
  <cols>
    <col min="2" max="2" width="9.5703125" bestFit="1" customWidth="1"/>
  </cols>
  <sheetData>
    <row r="1" spans="1:24" ht="19.5" thickTop="1" x14ac:dyDescent="0.3">
      <c r="A1" s="27"/>
      <c r="B1" s="28"/>
      <c r="C1" s="28" t="s">
        <v>12</v>
      </c>
      <c r="D1" s="31" t="s">
        <v>91</v>
      </c>
      <c r="E1" s="31"/>
      <c r="F1" s="31"/>
      <c r="G1" s="31"/>
      <c r="H1" s="28"/>
      <c r="I1" s="28"/>
      <c r="J1" s="28"/>
      <c r="K1" s="28" t="s">
        <v>16</v>
      </c>
      <c r="L1" s="28"/>
      <c r="M1" s="30"/>
      <c r="N1" s="28"/>
      <c r="O1" s="28"/>
      <c r="P1" s="28"/>
      <c r="Q1" s="28"/>
      <c r="R1" s="28"/>
      <c r="S1" s="28"/>
      <c r="T1" s="65" t="s">
        <v>17</v>
      </c>
    </row>
    <row r="2" spans="1:24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6"/>
    </row>
    <row r="3" spans="1:24" ht="15.75" thickTop="1" x14ac:dyDescent="0.25">
      <c r="A3" s="32" t="s">
        <v>0</v>
      </c>
      <c r="B3" s="3" t="s">
        <v>1</v>
      </c>
      <c r="C3" s="24"/>
      <c r="D3" s="3" t="s">
        <v>77</v>
      </c>
      <c r="E3" s="3"/>
      <c r="F3" s="3"/>
      <c r="G3" s="3"/>
      <c r="H3" s="24"/>
      <c r="I3" s="3" t="s">
        <v>60</v>
      </c>
      <c r="J3" s="3"/>
      <c r="K3" s="3" t="s">
        <v>80</v>
      </c>
      <c r="L3" s="118" t="s">
        <v>81</v>
      </c>
      <c r="M3" s="119"/>
      <c r="N3" s="75" t="s">
        <v>3</v>
      </c>
      <c r="O3" s="3" t="s">
        <v>83</v>
      </c>
      <c r="P3" s="3" t="s">
        <v>4</v>
      </c>
      <c r="Q3" s="75"/>
      <c r="R3" s="58" t="s">
        <v>5</v>
      </c>
      <c r="S3" s="69" t="s">
        <v>15</v>
      </c>
      <c r="V3" s="91"/>
    </row>
    <row r="4" spans="1:24" ht="15.75" thickBot="1" x14ac:dyDescent="0.3">
      <c r="A4" s="33"/>
      <c r="B4" s="4" t="s">
        <v>6</v>
      </c>
      <c r="C4" s="5" t="s">
        <v>8</v>
      </c>
      <c r="D4" s="4" t="s">
        <v>6</v>
      </c>
      <c r="E4" s="5">
        <v>170201</v>
      </c>
      <c r="F4" s="76" t="s">
        <v>88</v>
      </c>
      <c r="G4" s="4" t="s">
        <v>90</v>
      </c>
      <c r="H4" s="5" t="s">
        <v>89</v>
      </c>
      <c r="I4" s="4" t="s">
        <v>6</v>
      </c>
      <c r="J4" s="4" t="s">
        <v>8</v>
      </c>
      <c r="K4" s="4" t="s">
        <v>85</v>
      </c>
      <c r="L4" s="5" t="s">
        <v>6</v>
      </c>
      <c r="M4" s="5" t="s">
        <v>46</v>
      </c>
      <c r="N4" s="76" t="s">
        <v>6</v>
      </c>
      <c r="O4" s="4" t="s">
        <v>93</v>
      </c>
      <c r="P4" s="4" t="s">
        <v>6</v>
      </c>
      <c r="Q4" s="76"/>
      <c r="R4" s="59" t="s">
        <v>6</v>
      </c>
      <c r="S4" s="68" t="s">
        <v>6</v>
      </c>
      <c r="U4" s="185" t="s">
        <v>76</v>
      </c>
      <c r="V4" s="186" t="s">
        <v>86</v>
      </c>
      <c r="W4" s="187" t="s">
        <v>45</v>
      </c>
      <c r="X4" s="188" t="s">
        <v>87</v>
      </c>
    </row>
    <row r="5" spans="1:24" x14ac:dyDescent="0.25">
      <c r="A5" s="55">
        <v>1</v>
      </c>
      <c r="B5" s="180">
        <v>110780.03</v>
      </c>
      <c r="C5" s="6">
        <v>31.378</v>
      </c>
      <c r="D5" s="19"/>
      <c r="E5" s="8"/>
      <c r="F5" s="178"/>
      <c r="G5" s="123"/>
      <c r="H5" s="8"/>
      <c r="I5" s="125">
        <v>24567.29</v>
      </c>
      <c r="J5" s="123">
        <v>15.92</v>
      </c>
      <c r="K5" s="35"/>
      <c r="L5" s="113">
        <v>6002.27</v>
      </c>
      <c r="M5" s="120"/>
      <c r="N5" s="84">
        <v>80987.600000000006</v>
      </c>
      <c r="O5" s="144"/>
      <c r="P5" s="49"/>
      <c r="Q5" s="77"/>
      <c r="R5" s="60"/>
      <c r="S5" s="69"/>
      <c r="U5" s="183"/>
      <c r="V5" s="8">
        <v>150</v>
      </c>
      <c r="W5" s="8">
        <v>150</v>
      </c>
      <c r="X5" s="8">
        <v>1</v>
      </c>
    </row>
    <row r="6" spans="1:24" x14ac:dyDescent="0.25">
      <c r="A6" s="56"/>
      <c r="B6" s="181"/>
      <c r="C6" s="10"/>
      <c r="D6" s="20"/>
      <c r="E6" s="11"/>
      <c r="F6" s="179"/>
      <c r="G6" s="124"/>
      <c r="H6" s="11"/>
      <c r="I6" s="126"/>
      <c r="J6" s="124"/>
      <c r="K6" s="37"/>
      <c r="L6" s="114"/>
      <c r="M6" s="121"/>
      <c r="N6" s="85"/>
      <c r="O6" s="145"/>
      <c r="P6" s="51"/>
      <c r="Q6" s="78"/>
      <c r="R6" s="61"/>
      <c r="S6" s="69"/>
      <c r="U6" s="183"/>
      <c r="V6" s="8">
        <v>1300</v>
      </c>
      <c r="W6" s="8">
        <v>520</v>
      </c>
      <c r="X6" s="8">
        <v>2.5</v>
      </c>
    </row>
    <row r="7" spans="1:24" x14ac:dyDescent="0.25">
      <c r="A7" s="55">
        <v>2</v>
      </c>
      <c r="B7" s="182">
        <v>110374</v>
      </c>
      <c r="C7" s="6">
        <v>31.263000000000002</v>
      </c>
      <c r="D7" s="21">
        <v>1183.3800000000001</v>
      </c>
      <c r="E7" s="8"/>
      <c r="F7" s="178"/>
      <c r="G7" s="123">
        <v>3</v>
      </c>
      <c r="H7" s="8"/>
      <c r="I7" s="127">
        <v>43462.49</v>
      </c>
      <c r="J7" s="123">
        <v>27.6</v>
      </c>
      <c r="K7" s="39"/>
      <c r="L7" s="115">
        <v>7699.65</v>
      </c>
      <c r="M7" s="120"/>
      <c r="N7" s="84">
        <v>70361.600000000006</v>
      </c>
      <c r="O7" s="144"/>
      <c r="P7" s="49"/>
      <c r="Q7" s="77"/>
      <c r="R7" s="60"/>
      <c r="S7" s="69"/>
      <c r="U7" s="183"/>
      <c r="V7" s="8">
        <v>110</v>
      </c>
      <c r="W7" s="8">
        <v>110</v>
      </c>
      <c r="X7" s="8">
        <v>1</v>
      </c>
    </row>
    <row r="8" spans="1:24" x14ac:dyDescent="0.25">
      <c r="A8" s="56"/>
      <c r="B8" s="181"/>
      <c r="C8" s="10"/>
      <c r="D8" s="20"/>
      <c r="E8" s="11"/>
      <c r="F8" s="179"/>
      <c r="G8" s="124"/>
      <c r="H8" s="11"/>
      <c r="I8" s="126"/>
      <c r="J8" s="124"/>
      <c r="K8" s="37"/>
      <c r="L8" s="114"/>
      <c r="M8" s="121"/>
      <c r="N8" s="85"/>
      <c r="O8" s="145">
        <v>211.7</v>
      </c>
      <c r="P8" s="51"/>
      <c r="Q8" s="78"/>
      <c r="R8" s="61"/>
      <c r="S8" s="72"/>
      <c r="U8" s="183"/>
      <c r="V8" s="8">
        <v>150</v>
      </c>
      <c r="W8" s="8">
        <v>150</v>
      </c>
      <c r="X8" s="8">
        <v>1</v>
      </c>
    </row>
    <row r="9" spans="1:24" x14ac:dyDescent="0.25">
      <c r="A9" s="55">
        <v>3</v>
      </c>
      <c r="B9" s="182">
        <v>148411.63</v>
      </c>
      <c r="C9" s="6">
        <v>42.036999999999999</v>
      </c>
      <c r="D9" s="21">
        <v>4095</v>
      </c>
      <c r="E9" s="8">
        <v>9.1</v>
      </c>
      <c r="F9" s="178"/>
      <c r="G9" s="123"/>
      <c r="H9" s="8"/>
      <c r="I9" s="127">
        <v>64004.7</v>
      </c>
      <c r="J9" s="123">
        <v>40.4</v>
      </c>
      <c r="K9" s="39"/>
      <c r="L9" s="115">
        <v>5000.1400000000003</v>
      </c>
      <c r="M9" s="120"/>
      <c r="N9" s="84">
        <v>90647.6</v>
      </c>
      <c r="O9" s="144">
        <v>2815.2</v>
      </c>
      <c r="P9" s="49">
        <v>8190.66</v>
      </c>
      <c r="Q9" s="77"/>
      <c r="R9" s="60"/>
      <c r="S9" s="69">
        <v>2992.5</v>
      </c>
      <c r="U9" s="183"/>
      <c r="V9" s="8">
        <v>3956</v>
      </c>
      <c r="W9" s="8">
        <v>920</v>
      </c>
      <c r="X9" s="8">
        <v>4.3</v>
      </c>
    </row>
    <row r="10" spans="1:24" x14ac:dyDescent="0.25">
      <c r="A10" s="56"/>
      <c r="B10" s="181"/>
      <c r="C10" s="10"/>
      <c r="D10" s="20">
        <v>10049.049999999999</v>
      </c>
      <c r="E10" s="11"/>
      <c r="F10" s="179"/>
      <c r="G10" s="124">
        <v>9.1</v>
      </c>
      <c r="H10" s="11">
        <v>28.4</v>
      </c>
      <c r="I10" s="126"/>
      <c r="J10" s="124"/>
      <c r="K10" s="37"/>
      <c r="L10" s="114"/>
      <c r="M10" s="121"/>
      <c r="N10" s="85"/>
      <c r="O10" s="145">
        <v>211.7</v>
      </c>
      <c r="P10" s="51"/>
      <c r="Q10" s="78"/>
      <c r="R10" s="61"/>
      <c r="S10" s="68">
        <v>83611</v>
      </c>
      <c r="U10" s="183"/>
      <c r="V10" s="8">
        <v>120</v>
      </c>
      <c r="W10" s="8">
        <v>120</v>
      </c>
      <c r="X10" s="8">
        <v>1</v>
      </c>
    </row>
    <row r="11" spans="1:24" x14ac:dyDescent="0.25">
      <c r="A11" s="55">
        <v>4</v>
      </c>
      <c r="B11" s="182">
        <v>139249.98000000001</v>
      </c>
      <c r="C11" s="6">
        <v>39.44</v>
      </c>
      <c r="D11" s="21">
        <v>7796.03</v>
      </c>
      <c r="E11" s="8"/>
      <c r="F11" s="178"/>
      <c r="G11" s="123">
        <v>16.5</v>
      </c>
      <c r="H11" s="8">
        <v>3.7</v>
      </c>
      <c r="I11" s="127">
        <v>64799.8</v>
      </c>
      <c r="J11" s="123">
        <v>41.5</v>
      </c>
      <c r="K11" s="39"/>
      <c r="L11" s="115">
        <v>11179.59</v>
      </c>
      <c r="M11" s="120"/>
      <c r="N11" s="84">
        <v>94753.1</v>
      </c>
      <c r="O11" s="144"/>
      <c r="P11" s="49"/>
      <c r="Q11" s="77"/>
      <c r="R11" s="60"/>
      <c r="S11" s="69"/>
      <c r="U11" s="183"/>
      <c r="V11" s="8">
        <v>5418</v>
      </c>
      <c r="W11" s="8">
        <v>1260</v>
      </c>
      <c r="X11" s="8">
        <v>4.3</v>
      </c>
    </row>
    <row r="12" spans="1:24" x14ac:dyDescent="0.25">
      <c r="A12" s="56"/>
      <c r="B12" s="181"/>
      <c r="C12" s="10"/>
      <c r="D12" s="20">
        <v>17640</v>
      </c>
      <c r="E12" s="11"/>
      <c r="F12" s="179">
        <v>39.200000000000003</v>
      </c>
      <c r="G12" s="124"/>
      <c r="H12" s="11"/>
      <c r="I12" s="126"/>
      <c r="J12" s="124"/>
      <c r="K12" s="37"/>
      <c r="L12" s="114"/>
      <c r="M12" s="121"/>
      <c r="N12" s="85"/>
      <c r="O12" s="145">
        <v>211.7</v>
      </c>
      <c r="P12" s="51"/>
      <c r="Q12" s="78"/>
      <c r="R12" s="61"/>
      <c r="S12" s="69"/>
      <c r="U12" s="183"/>
      <c r="V12" s="8">
        <v>110</v>
      </c>
      <c r="W12" s="8">
        <v>110</v>
      </c>
      <c r="X12" s="8">
        <v>1</v>
      </c>
    </row>
    <row r="13" spans="1:24" x14ac:dyDescent="0.25">
      <c r="A13" s="55">
        <v>5</v>
      </c>
      <c r="B13" s="182">
        <v>68844.75</v>
      </c>
      <c r="C13" s="6">
        <v>19.5</v>
      </c>
      <c r="D13" s="21">
        <v>2947.56</v>
      </c>
      <c r="E13" s="8"/>
      <c r="F13" s="178">
        <v>2.2000000000000002</v>
      </c>
      <c r="G13" s="123">
        <v>5.7</v>
      </c>
      <c r="H13" s="8">
        <v>3.9</v>
      </c>
      <c r="I13" s="127">
        <v>63046.32</v>
      </c>
      <c r="J13" s="123">
        <v>40.68</v>
      </c>
      <c r="K13" s="39"/>
      <c r="L13" s="115">
        <v>11020.74</v>
      </c>
      <c r="M13" s="120"/>
      <c r="N13" s="84">
        <v>100066.1</v>
      </c>
      <c r="O13" s="144">
        <v>2815.2</v>
      </c>
      <c r="P13" s="49">
        <v>27355.75</v>
      </c>
      <c r="Q13" s="77"/>
      <c r="R13" s="60">
        <v>3347.66</v>
      </c>
      <c r="S13" s="69"/>
      <c r="U13" s="183"/>
      <c r="V13" s="8">
        <v>3354</v>
      </c>
      <c r="W13" s="8">
        <v>780</v>
      </c>
      <c r="X13" s="8">
        <v>4.3</v>
      </c>
    </row>
    <row r="14" spans="1:24" x14ac:dyDescent="0.25">
      <c r="A14" s="56"/>
      <c r="B14" s="181"/>
      <c r="C14" s="10"/>
      <c r="D14" s="20">
        <v>1305</v>
      </c>
      <c r="E14" s="11">
        <v>2.9</v>
      </c>
      <c r="F14" s="179"/>
      <c r="G14" s="124"/>
      <c r="H14" s="11"/>
      <c r="I14" s="126"/>
      <c r="J14" s="124"/>
      <c r="K14" s="37"/>
      <c r="L14" s="114"/>
      <c r="M14" s="121"/>
      <c r="N14" s="85"/>
      <c r="O14" s="145">
        <v>211.7</v>
      </c>
      <c r="P14" s="51"/>
      <c r="Q14" s="78"/>
      <c r="R14" s="61"/>
      <c r="S14" s="69"/>
      <c r="U14" s="183"/>
      <c r="V14" s="8">
        <v>180</v>
      </c>
      <c r="W14" s="8">
        <v>180</v>
      </c>
      <c r="X14" s="8">
        <v>1</v>
      </c>
    </row>
    <row r="15" spans="1:24" x14ac:dyDescent="0.25">
      <c r="A15" s="55">
        <v>6</v>
      </c>
      <c r="B15" s="182">
        <v>104040.5</v>
      </c>
      <c r="C15" s="6">
        <v>27.25</v>
      </c>
      <c r="D15" s="21">
        <v>5434.11</v>
      </c>
      <c r="E15" s="8"/>
      <c r="F15" s="178"/>
      <c r="G15" s="123">
        <v>13.7</v>
      </c>
      <c r="H15" s="8">
        <v>2.4</v>
      </c>
      <c r="I15" s="127">
        <v>65201.25</v>
      </c>
      <c r="J15" s="123">
        <v>41.94</v>
      </c>
      <c r="K15" s="39"/>
      <c r="L15" s="115">
        <v>11060.02</v>
      </c>
      <c r="M15" s="120"/>
      <c r="N15" s="84">
        <v>95477.6</v>
      </c>
      <c r="O15" s="144"/>
      <c r="P15" s="49"/>
      <c r="Q15" s="77"/>
      <c r="R15" s="60"/>
      <c r="S15" s="69">
        <v>2716</v>
      </c>
      <c r="U15" s="183"/>
      <c r="V15" s="8">
        <v>160</v>
      </c>
      <c r="W15" s="8">
        <v>160</v>
      </c>
      <c r="X15" s="8">
        <v>1</v>
      </c>
    </row>
    <row r="16" spans="1:24" x14ac:dyDescent="0.25">
      <c r="A16" s="56"/>
      <c r="B16" s="181"/>
      <c r="C16" s="10"/>
      <c r="D16" s="20"/>
      <c r="E16" s="11"/>
      <c r="F16" s="179"/>
      <c r="G16" s="124"/>
      <c r="H16" s="11"/>
      <c r="I16" s="126"/>
      <c r="J16" s="124"/>
      <c r="K16" s="37"/>
      <c r="L16" s="114"/>
      <c r="M16" s="121"/>
      <c r="N16" s="86"/>
      <c r="O16" s="146">
        <v>211.7</v>
      </c>
      <c r="P16" s="51"/>
      <c r="Q16" s="78"/>
      <c r="R16" s="61"/>
      <c r="S16" s="68">
        <v>118915.5</v>
      </c>
      <c r="U16" s="183"/>
      <c r="V16" s="8">
        <v>130</v>
      </c>
      <c r="W16" s="8">
        <v>130</v>
      </c>
      <c r="X16" s="8">
        <v>1</v>
      </c>
    </row>
    <row r="17" spans="1:24" x14ac:dyDescent="0.25">
      <c r="A17" s="55">
        <v>7</v>
      </c>
      <c r="B17" s="182">
        <v>68342.2</v>
      </c>
      <c r="C17" s="6">
        <v>17.899999999999999</v>
      </c>
      <c r="D17" s="21">
        <v>5259.87</v>
      </c>
      <c r="E17" s="8"/>
      <c r="F17" s="178"/>
      <c r="G17" s="123">
        <v>13.7</v>
      </c>
      <c r="H17" s="8"/>
      <c r="I17" s="127">
        <v>77494.55</v>
      </c>
      <c r="J17" s="123">
        <v>45.22</v>
      </c>
      <c r="K17" s="39"/>
      <c r="L17" s="115">
        <v>11629.9</v>
      </c>
      <c r="M17" s="120">
        <v>9317</v>
      </c>
      <c r="N17" s="84">
        <v>100307.6</v>
      </c>
      <c r="O17" s="144"/>
      <c r="P17" s="49">
        <v>4915.0200000000004</v>
      </c>
      <c r="Q17" s="77"/>
      <c r="R17" s="60"/>
      <c r="S17" s="69"/>
      <c r="U17" s="183"/>
      <c r="V17" s="8">
        <v>5512</v>
      </c>
      <c r="W17" s="8">
        <v>1040</v>
      </c>
      <c r="X17" s="8">
        <v>5.3</v>
      </c>
    </row>
    <row r="18" spans="1:24" x14ac:dyDescent="0.25">
      <c r="A18" s="56"/>
      <c r="B18" s="181"/>
      <c r="C18" s="10"/>
      <c r="D18" s="20">
        <v>36360</v>
      </c>
      <c r="E18" s="11">
        <v>80.8</v>
      </c>
      <c r="F18" s="179"/>
      <c r="G18" s="124"/>
      <c r="H18" s="11"/>
      <c r="I18" s="126"/>
      <c r="J18" s="124"/>
      <c r="K18" s="37"/>
      <c r="L18" s="114"/>
      <c r="M18" s="121"/>
      <c r="N18" s="85"/>
      <c r="O18" s="145">
        <v>211.7</v>
      </c>
      <c r="P18" s="51"/>
      <c r="Q18" s="78"/>
      <c r="R18" s="63"/>
      <c r="S18" s="69"/>
      <c r="U18" s="183"/>
      <c r="V18" s="8">
        <v>60</v>
      </c>
      <c r="W18" s="8">
        <v>60</v>
      </c>
      <c r="X18" s="8">
        <v>1</v>
      </c>
    </row>
    <row r="19" spans="1:24" x14ac:dyDescent="0.25">
      <c r="A19" s="55">
        <v>8</v>
      </c>
      <c r="B19" s="182">
        <v>61049.82</v>
      </c>
      <c r="C19" s="6">
        <v>15.99</v>
      </c>
      <c r="D19" s="21">
        <v>4230.7700000000004</v>
      </c>
      <c r="E19" s="8"/>
      <c r="F19" s="178">
        <v>2.7</v>
      </c>
      <c r="G19" s="123">
        <v>11.9</v>
      </c>
      <c r="H19" s="8"/>
      <c r="I19" s="127">
        <v>81913.73</v>
      </c>
      <c r="J19" s="123">
        <v>45.18</v>
      </c>
      <c r="K19" s="39"/>
      <c r="L19" s="115">
        <v>11301.87</v>
      </c>
      <c r="M19" s="120"/>
      <c r="N19" s="84">
        <v>100307.6</v>
      </c>
      <c r="O19" s="144"/>
      <c r="P19" s="49">
        <v>16467.93</v>
      </c>
      <c r="Q19" s="77"/>
      <c r="R19" s="62"/>
      <c r="S19" s="69"/>
      <c r="U19" s="183"/>
      <c r="V19" s="8">
        <v>100</v>
      </c>
      <c r="W19" s="8">
        <v>100</v>
      </c>
      <c r="X19" s="8">
        <v>1</v>
      </c>
    </row>
    <row r="20" spans="1:24" x14ac:dyDescent="0.25">
      <c r="A20" s="56"/>
      <c r="B20" s="181"/>
      <c r="C20" s="10"/>
      <c r="D20" s="20">
        <v>5355</v>
      </c>
      <c r="E20" s="11">
        <v>11.9</v>
      </c>
      <c r="F20" s="179"/>
      <c r="G20" s="124"/>
      <c r="H20" s="11"/>
      <c r="I20" s="126"/>
      <c r="J20" s="124"/>
      <c r="K20" s="37"/>
      <c r="L20" s="114"/>
      <c r="M20" s="121"/>
      <c r="N20" s="85"/>
      <c r="O20" s="145">
        <v>211.7</v>
      </c>
      <c r="P20" s="51"/>
      <c r="Q20" s="78"/>
      <c r="R20" s="63"/>
      <c r="S20" s="69"/>
      <c r="U20" s="183"/>
      <c r="V20" s="8">
        <v>4150</v>
      </c>
      <c r="W20" s="8">
        <v>830</v>
      </c>
      <c r="X20" s="8">
        <v>5</v>
      </c>
    </row>
    <row r="21" spans="1:24" x14ac:dyDescent="0.25">
      <c r="A21" s="55">
        <v>9</v>
      </c>
      <c r="B21" s="182">
        <v>70289.38</v>
      </c>
      <c r="C21" s="6">
        <v>18.41</v>
      </c>
      <c r="D21" s="21">
        <v>5749.92</v>
      </c>
      <c r="E21" s="8"/>
      <c r="F21" s="178"/>
      <c r="G21" s="123">
        <v>15.2</v>
      </c>
      <c r="H21" s="8"/>
      <c r="I21" s="127">
        <v>69202.05</v>
      </c>
      <c r="J21" s="123">
        <v>38.26</v>
      </c>
      <c r="K21" s="39"/>
      <c r="L21" s="115">
        <v>6040.71</v>
      </c>
      <c r="M21" s="120">
        <v>4235</v>
      </c>
      <c r="N21" s="84">
        <v>89681.600000000006</v>
      </c>
      <c r="O21" s="144"/>
      <c r="P21" s="49"/>
      <c r="Q21" s="77"/>
      <c r="R21" s="62"/>
      <c r="S21" s="69"/>
      <c r="U21" s="183"/>
      <c r="V21" s="8">
        <v>210</v>
      </c>
      <c r="W21" s="8">
        <v>210</v>
      </c>
      <c r="X21" s="8">
        <v>1</v>
      </c>
    </row>
    <row r="22" spans="1:24" x14ac:dyDescent="0.25">
      <c r="A22" s="56"/>
      <c r="B22" s="181"/>
      <c r="C22" s="10"/>
      <c r="D22" s="20">
        <v>12105</v>
      </c>
      <c r="E22" s="11">
        <v>26.9</v>
      </c>
      <c r="F22" s="179"/>
      <c r="G22" s="124"/>
      <c r="H22" s="11"/>
      <c r="I22" s="126"/>
      <c r="J22" s="124"/>
      <c r="K22" s="37"/>
      <c r="L22" s="114"/>
      <c r="M22" s="121"/>
      <c r="N22" s="85"/>
      <c r="O22" s="145">
        <v>211.7</v>
      </c>
      <c r="P22" s="51"/>
      <c r="Q22" s="78"/>
      <c r="R22" s="63"/>
      <c r="S22" s="68">
        <v>115426</v>
      </c>
      <c r="U22" s="184"/>
      <c r="V22" s="190">
        <v>130</v>
      </c>
      <c r="W22" s="8">
        <v>130</v>
      </c>
      <c r="X22" s="8">
        <v>1</v>
      </c>
    </row>
    <row r="23" spans="1:24" x14ac:dyDescent="0.25">
      <c r="A23" s="55">
        <v>10</v>
      </c>
      <c r="B23" s="182">
        <v>111829.22</v>
      </c>
      <c r="C23" s="6">
        <v>29.29</v>
      </c>
      <c r="D23" s="21">
        <v>4631.88</v>
      </c>
      <c r="E23" s="8"/>
      <c r="F23" s="178"/>
      <c r="G23" s="123">
        <v>12.4</v>
      </c>
      <c r="H23" s="8"/>
      <c r="I23" s="127">
        <v>71572.639999999999</v>
      </c>
      <c r="J23" s="123">
        <v>39.58</v>
      </c>
      <c r="K23" s="39"/>
      <c r="L23" s="115">
        <v>13869.05</v>
      </c>
      <c r="M23" s="120"/>
      <c r="N23" s="84">
        <v>100307.6</v>
      </c>
      <c r="O23" s="144">
        <v>211.7</v>
      </c>
      <c r="P23" s="49">
        <v>25442.93</v>
      </c>
      <c r="Q23" s="77"/>
      <c r="R23" s="62"/>
      <c r="S23" s="69"/>
      <c r="V23" s="178">
        <v>3233</v>
      </c>
      <c r="W23" s="8">
        <v>610</v>
      </c>
      <c r="X23" s="8">
        <v>5.3</v>
      </c>
    </row>
    <row r="24" spans="1:24" x14ac:dyDescent="0.25">
      <c r="A24" s="56"/>
      <c r="B24" s="181"/>
      <c r="C24" s="13"/>
      <c r="D24" s="20"/>
      <c r="E24" s="11"/>
      <c r="F24" s="179"/>
      <c r="G24" s="124"/>
      <c r="H24" s="11"/>
      <c r="I24" s="126"/>
      <c r="J24" s="124"/>
      <c r="K24" s="37"/>
      <c r="L24" s="114"/>
      <c r="M24" s="121"/>
      <c r="N24" s="85"/>
      <c r="O24" s="145"/>
      <c r="P24" s="51"/>
      <c r="Q24" s="78"/>
      <c r="R24" s="63"/>
      <c r="S24" s="69"/>
      <c r="V24" s="178">
        <v>110</v>
      </c>
      <c r="W24" s="178">
        <v>110</v>
      </c>
      <c r="X24" s="8">
        <v>1</v>
      </c>
    </row>
    <row r="25" spans="1:24" x14ac:dyDescent="0.25">
      <c r="A25" s="55">
        <v>11</v>
      </c>
      <c r="B25" s="182">
        <v>121603.3</v>
      </c>
      <c r="C25" s="6">
        <v>31.85</v>
      </c>
      <c r="D25" s="21">
        <v>6448.7</v>
      </c>
      <c r="E25" s="8">
        <v>19.600000000000001</v>
      </c>
      <c r="F25" s="178"/>
      <c r="G25" s="123"/>
      <c r="H25" s="8"/>
      <c r="I25" s="127">
        <v>52119.44</v>
      </c>
      <c r="J25" s="123">
        <v>28.78</v>
      </c>
      <c r="K25" s="39"/>
      <c r="L25" s="115">
        <v>10603.5</v>
      </c>
      <c r="M25" s="120"/>
      <c r="N25" s="84">
        <v>100307.6</v>
      </c>
      <c r="O25" s="144">
        <v>211.7</v>
      </c>
      <c r="P25" s="49">
        <v>2815.2</v>
      </c>
      <c r="Q25" s="77"/>
      <c r="R25" s="62"/>
      <c r="S25" s="69"/>
      <c r="V25" s="178">
        <v>2809</v>
      </c>
      <c r="W25" s="178">
        <v>530</v>
      </c>
      <c r="X25" s="8">
        <v>5.3</v>
      </c>
    </row>
    <row r="26" spans="1:24" x14ac:dyDescent="0.25">
      <c r="A26" s="56"/>
      <c r="B26" s="181"/>
      <c r="C26" s="10"/>
      <c r="D26" s="20"/>
      <c r="E26" s="11"/>
      <c r="F26" s="179"/>
      <c r="G26" s="124"/>
      <c r="H26" s="11"/>
      <c r="I26" s="126"/>
      <c r="J26" s="124"/>
      <c r="K26" s="37"/>
      <c r="L26" s="114"/>
      <c r="M26" s="121"/>
      <c r="N26" s="85"/>
      <c r="O26" s="145"/>
      <c r="P26" s="51"/>
      <c r="Q26" s="78"/>
      <c r="R26" s="63"/>
      <c r="S26" s="69"/>
      <c r="V26" s="178">
        <v>150</v>
      </c>
      <c r="W26" s="178">
        <v>150</v>
      </c>
      <c r="X26" s="8">
        <v>1</v>
      </c>
    </row>
    <row r="27" spans="1:24" x14ac:dyDescent="0.25">
      <c r="A27" s="55">
        <v>12</v>
      </c>
      <c r="B27" s="182">
        <v>138593.4</v>
      </c>
      <c r="C27" s="6">
        <v>36.299999999999997</v>
      </c>
      <c r="D27" s="21">
        <v>2897.95</v>
      </c>
      <c r="E27" s="8"/>
      <c r="F27" s="178"/>
      <c r="G27" s="123">
        <v>4.0999999999999996</v>
      </c>
      <c r="H27" s="8">
        <v>3.2</v>
      </c>
      <c r="I27" s="127">
        <v>38849.53</v>
      </c>
      <c r="J27" s="123">
        <v>21.46</v>
      </c>
      <c r="K27" s="39"/>
      <c r="L27" s="115">
        <v>6276.58</v>
      </c>
      <c r="M27" s="120"/>
      <c r="N27" s="84">
        <v>94753.1</v>
      </c>
      <c r="O27" s="144">
        <v>211.7</v>
      </c>
      <c r="P27" s="49"/>
      <c r="Q27" s="77"/>
      <c r="R27" s="62"/>
      <c r="S27" s="69"/>
      <c r="V27" s="189">
        <v>60</v>
      </c>
      <c r="W27" s="189">
        <v>60</v>
      </c>
      <c r="X27" s="169">
        <v>1</v>
      </c>
    </row>
    <row r="28" spans="1:24" x14ac:dyDescent="0.25">
      <c r="A28" s="93"/>
      <c r="B28" s="166"/>
      <c r="C28" s="167"/>
      <c r="D28" s="168">
        <v>855</v>
      </c>
      <c r="E28" s="169"/>
      <c r="F28" s="171"/>
      <c r="G28" s="171"/>
      <c r="H28" s="169">
        <v>1.9</v>
      </c>
      <c r="I28" s="170"/>
      <c r="J28" s="171"/>
      <c r="K28" s="172"/>
      <c r="L28" s="173"/>
      <c r="M28" s="174"/>
      <c r="N28" s="175"/>
      <c r="O28" s="176"/>
      <c r="P28" s="177"/>
      <c r="Q28" s="164"/>
      <c r="R28" s="165"/>
      <c r="S28" s="68">
        <v>109397</v>
      </c>
      <c r="V28">
        <f>SUM(V5:V27)</f>
        <v>31662</v>
      </c>
      <c r="W28">
        <f>SUM(W5:W27)</f>
        <v>8420</v>
      </c>
    </row>
    <row r="29" spans="1:24" x14ac:dyDescent="0.25">
      <c r="A29" s="66" t="s">
        <v>10</v>
      </c>
      <c r="B29" s="66">
        <f t="shared" ref="B29:N29" si="0">SUM(B5:B28)</f>
        <v>1253408.2099999997</v>
      </c>
      <c r="C29" s="2">
        <f t="shared" si="0"/>
        <v>340.60800000000006</v>
      </c>
      <c r="D29" s="18">
        <f t="shared" si="0"/>
        <v>134344.22</v>
      </c>
      <c r="E29" s="1"/>
      <c r="F29" s="1">
        <f>SUM(F7:F28)</f>
        <v>44.100000000000009</v>
      </c>
      <c r="G29" s="1">
        <f>SUM(G5:G27)</f>
        <v>105.30000000000001</v>
      </c>
      <c r="H29" s="2">
        <f t="shared" si="0"/>
        <v>43.5</v>
      </c>
      <c r="I29" s="128">
        <f>SUM(I5:I28)</f>
        <v>716233.79</v>
      </c>
      <c r="J29" s="1">
        <f>SUM(J9:J28)</f>
        <v>382.99999999999994</v>
      </c>
      <c r="K29" s="18">
        <f t="shared" si="0"/>
        <v>0</v>
      </c>
      <c r="L29" s="117">
        <f t="shared" si="0"/>
        <v>111684.02000000002</v>
      </c>
      <c r="M29" s="2">
        <f t="shared" si="0"/>
        <v>13552</v>
      </c>
      <c r="N29" s="66">
        <f t="shared" si="0"/>
        <v>1117958.7</v>
      </c>
      <c r="O29" s="1">
        <f>SUM(O5:O28)</f>
        <v>7959.0999999999976</v>
      </c>
      <c r="P29" s="1">
        <f>SUM(P5:P28)</f>
        <v>85187.49</v>
      </c>
      <c r="Q29" s="66"/>
      <c r="R29" s="1">
        <f>SUM(R5:R28)</f>
        <v>3347.66</v>
      </c>
      <c r="S29" s="68">
        <f>SUM(S8:S28)</f>
        <v>433058</v>
      </c>
    </row>
    <row r="30" spans="1:24" x14ac:dyDescent="0.25">
      <c r="A30" s="3" t="s">
        <v>23</v>
      </c>
      <c r="B30" s="3"/>
      <c r="C30" s="3"/>
      <c r="D30" s="3"/>
      <c r="E30" s="3"/>
      <c r="F30" s="3"/>
      <c r="G30" s="3"/>
      <c r="H30" s="3"/>
      <c r="I30" s="3"/>
      <c r="J30" s="3"/>
    </row>
    <row r="31" spans="1:24" ht="15.75" thickBot="1" x14ac:dyDescent="0.3">
      <c r="L31" s="25"/>
      <c r="M31" s="25"/>
      <c r="Q31" s="1"/>
    </row>
    <row r="32" spans="1:24" ht="16.5" thickTop="1" thickBot="1" x14ac:dyDescent="0.3">
      <c r="K32" s="131"/>
      <c r="L32" s="73" t="s">
        <v>82</v>
      </c>
      <c r="M32" s="73"/>
      <c r="N32" s="156"/>
      <c r="O32" s="157"/>
    </row>
    <row r="33" spans="1:27" ht="16.5" thickTop="1" thickBot="1" x14ac:dyDescent="0.3">
      <c r="A33" s="88"/>
      <c r="B33" s="89" t="s">
        <v>43</v>
      </c>
      <c r="C33" s="89"/>
      <c r="D33" s="89"/>
      <c r="E33" s="89"/>
      <c r="F33" s="89"/>
      <c r="G33" s="89"/>
      <c r="H33" s="90"/>
      <c r="I33" s="90" t="s">
        <v>83</v>
      </c>
      <c r="J33" s="90"/>
      <c r="K33" s="132"/>
      <c r="L33" s="129" t="s">
        <v>67</v>
      </c>
      <c r="M33" s="129"/>
      <c r="N33" s="151" t="s">
        <v>70</v>
      </c>
      <c r="O33" s="137"/>
      <c r="P33" s="108"/>
      <c r="Q33" s="191"/>
      <c r="R33" s="193"/>
      <c r="S33" s="194" t="s">
        <v>94</v>
      </c>
      <c r="T33" s="194"/>
      <c r="U33" s="195"/>
      <c r="V33" s="49"/>
      <c r="W33" s="49"/>
      <c r="X33" s="49"/>
      <c r="Y33" s="49"/>
      <c r="Z33" s="49"/>
      <c r="AA33" s="49"/>
    </row>
    <row r="34" spans="1:27" ht="16.5" thickTop="1" thickBot="1" x14ac:dyDescent="0.3">
      <c r="A34" s="70"/>
      <c r="C34" s="23" t="s">
        <v>65</v>
      </c>
      <c r="E34" s="91"/>
      <c r="F34" s="91" t="s">
        <v>6</v>
      </c>
      <c r="G34" s="91" t="s">
        <v>84</v>
      </c>
      <c r="H34" s="133" t="s">
        <v>45</v>
      </c>
      <c r="I34" s="129" t="s">
        <v>6</v>
      </c>
      <c r="J34" s="129" t="s">
        <v>92</v>
      </c>
      <c r="K34" s="152" t="s">
        <v>6</v>
      </c>
      <c r="L34" s="137" t="s">
        <v>8</v>
      </c>
      <c r="M34" s="150"/>
      <c r="N34" s="102"/>
      <c r="O34" s="110"/>
      <c r="P34" s="111"/>
      <c r="Q34" s="192"/>
      <c r="R34" s="196" t="s">
        <v>97</v>
      </c>
      <c r="S34" s="197" t="s">
        <v>95</v>
      </c>
      <c r="T34" s="197" t="s">
        <v>83</v>
      </c>
      <c r="U34" s="198" t="s">
        <v>96</v>
      </c>
      <c r="V34" s="199" t="s">
        <v>99</v>
      </c>
      <c r="W34" s="195" t="s">
        <v>100</v>
      </c>
      <c r="X34" s="195" t="s">
        <v>101</v>
      </c>
      <c r="Y34" s="195" t="s">
        <v>102</v>
      </c>
      <c r="Z34" s="195" t="s">
        <v>104</v>
      </c>
      <c r="AA34" s="195" t="s">
        <v>103</v>
      </c>
    </row>
    <row r="35" spans="1:27" ht="16.5" thickTop="1" thickBot="1" x14ac:dyDescent="0.3">
      <c r="A35" s="93" t="s">
        <v>0</v>
      </c>
      <c r="B35" s="98" t="s">
        <v>74</v>
      </c>
      <c r="C35" s="100" t="s">
        <v>75</v>
      </c>
      <c r="D35" s="102" t="s">
        <v>72</v>
      </c>
      <c r="E35" s="92" t="s">
        <v>73</v>
      </c>
      <c r="F35" s="92"/>
      <c r="G35" s="92" t="s">
        <v>83</v>
      </c>
      <c r="H35" s="134" t="s">
        <v>41</v>
      </c>
      <c r="I35" s="130"/>
      <c r="J35" s="73"/>
      <c r="K35" s="152"/>
      <c r="L35" s="137"/>
      <c r="M35" s="150"/>
      <c r="N35" s="102"/>
      <c r="O35" s="110"/>
      <c r="P35" s="111"/>
      <c r="Q35" s="192"/>
      <c r="R35" s="200" t="s">
        <v>98</v>
      </c>
      <c r="S35" s="201">
        <v>150110</v>
      </c>
      <c r="T35" s="201">
        <v>200126</v>
      </c>
      <c r="U35" s="201">
        <v>200127</v>
      </c>
      <c r="V35" s="199">
        <v>160507</v>
      </c>
      <c r="W35" s="195">
        <v>150202</v>
      </c>
      <c r="X35" s="195">
        <v>200119</v>
      </c>
      <c r="Y35" s="195">
        <v>200113</v>
      </c>
      <c r="Z35" s="195">
        <v>130208</v>
      </c>
      <c r="AA35" s="195"/>
    </row>
    <row r="36" spans="1:27" ht="15.75" thickTop="1" x14ac:dyDescent="0.25">
      <c r="A36" s="94">
        <v>1</v>
      </c>
      <c r="B36" s="97">
        <v>100</v>
      </c>
      <c r="C36" s="3">
        <v>216</v>
      </c>
      <c r="D36" s="69">
        <v>18</v>
      </c>
      <c r="E36" s="91">
        <v>6</v>
      </c>
      <c r="F36" s="91"/>
      <c r="G36" s="91"/>
      <c r="H36" s="133"/>
      <c r="I36" s="81">
        <v>3026.9</v>
      </c>
      <c r="J36" s="73">
        <v>6</v>
      </c>
      <c r="K36" s="152">
        <v>1150</v>
      </c>
      <c r="L36" s="137">
        <v>0.25</v>
      </c>
      <c r="M36" s="150"/>
      <c r="N36" s="102"/>
      <c r="O36" s="110"/>
      <c r="P36" s="111"/>
      <c r="Q36" s="106"/>
      <c r="R36" s="202">
        <v>31133</v>
      </c>
      <c r="S36" s="50">
        <v>0.05</v>
      </c>
      <c r="T36" s="50">
        <v>0.34</v>
      </c>
      <c r="U36" s="203">
        <v>0.65</v>
      </c>
      <c r="V36" s="204"/>
      <c r="W36" s="204"/>
      <c r="X36" s="204"/>
      <c r="Y36" s="204"/>
      <c r="Z36" s="204"/>
      <c r="AA36" s="205"/>
    </row>
    <row r="37" spans="1:27" x14ac:dyDescent="0.25">
      <c r="A37" s="94">
        <v>2</v>
      </c>
      <c r="B37" s="97">
        <v>80</v>
      </c>
      <c r="C37" s="3">
        <v>192</v>
      </c>
      <c r="D37" s="69">
        <v>18</v>
      </c>
      <c r="E37" s="91">
        <v>6</v>
      </c>
      <c r="F37" s="91"/>
      <c r="G37" s="91"/>
      <c r="H37" s="133"/>
      <c r="I37" s="81"/>
      <c r="J37" s="73"/>
      <c r="K37" s="152">
        <v>207</v>
      </c>
      <c r="L37" s="137">
        <v>0.12</v>
      </c>
      <c r="M37" s="150"/>
      <c r="N37" s="102"/>
      <c r="O37" s="110"/>
      <c r="P37" s="111"/>
      <c r="Q37" s="106"/>
      <c r="R37" s="206">
        <v>31250</v>
      </c>
      <c r="S37" s="50">
        <v>7.0000000000000007E-2</v>
      </c>
      <c r="T37" s="207"/>
      <c r="U37" s="203">
        <v>0.223</v>
      </c>
      <c r="V37" s="203">
        <v>0.03</v>
      </c>
      <c r="W37" s="203">
        <v>0.11700000000000001</v>
      </c>
      <c r="X37" s="203">
        <v>0.09</v>
      </c>
      <c r="Y37" s="203">
        <v>0.14000000000000001</v>
      </c>
      <c r="Z37" s="203"/>
      <c r="AA37" s="205"/>
    </row>
    <row r="38" spans="1:27" x14ac:dyDescent="0.25">
      <c r="A38" s="94">
        <v>3</v>
      </c>
      <c r="B38" s="97">
        <v>45</v>
      </c>
      <c r="C38" s="3">
        <v>216</v>
      </c>
      <c r="D38" s="69">
        <v>18</v>
      </c>
      <c r="E38" s="91">
        <v>6</v>
      </c>
      <c r="F38" s="91"/>
      <c r="G38" s="91">
        <v>6</v>
      </c>
      <c r="H38" s="133">
        <v>1007</v>
      </c>
      <c r="I38" s="81"/>
      <c r="J38" s="73"/>
      <c r="K38" s="152"/>
      <c r="L38" s="137"/>
      <c r="M38" s="150"/>
      <c r="N38" s="102"/>
      <c r="O38" s="110"/>
      <c r="P38" s="111"/>
      <c r="Q38" s="106"/>
      <c r="R38" s="206">
        <v>31372</v>
      </c>
      <c r="S38" s="50"/>
      <c r="T38" s="50"/>
      <c r="U38" s="203"/>
      <c r="V38" s="203"/>
      <c r="W38" s="203"/>
      <c r="X38" s="203"/>
      <c r="Y38" s="203"/>
      <c r="Z38" s="203">
        <v>0.374</v>
      </c>
      <c r="AA38" s="205"/>
    </row>
    <row r="39" spans="1:27" x14ac:dyDescent="0.25">
      <c r="A39" s="94">
        <v>4</v>
      </c>
      <c r="B39" s="97">
        <v>9</v>
      </c>
      <c r="C39" s="3">
        <v>193</v>
      </c>
      <c r="D39" s="69">
        <v>12</v>
      </c>
      <c r="E39" s="91">
        <v>12</v>
      </c>
      <c r="F39" s="91"/>
      <c r="G39" s="91"/>
      <c r="H39" s="133"/>
      <c r="I39" s="81"/>
      <c r="J39" s="73"/>
      <c r="K39" s="152">
        <v>4508</v>
      </c>
      <c r="L39" s="137">
        <v>2</v>
      </c>
      <c r="M39" s="150"/>
      <c r="N39" s="102"/>
      <c r="O39" s="110"/>
      <c r="P39" s="111"/>
      <c r="Q39" s="106"/>
      <c r="R39" s="206">
        <v>31464</v>
      </c>
      <c r="S39" s="50">
        <v>7.0000000000000007E-2</v>
      </c>
      <c r="T39" s="50"/>
      <c r="U39" s="203">
        <v>0.24</v>
      </c>
      <c r="V39" s="203">
        <v>0.02</v>
      </c>
      <c r="W39" s="203"/>
      <c r="X39" s="203">
        <v>0.04</v>
      </c>
      <c r="Y39" s="203"/>
      <c r="Z39" s="203"/>
      <c r="AA39" s="205">
        <v>5.0000000000000001E-3</v>
      </c>
    </row>
    <row r="40" spans="1:27" ht="15.75" thickBot="1" x14ac:dyDescent="0.3">
      <c r="A40" s="94">
        <v>4</v>
      </c>
      <c r="B40" s="97"/>
      <c r="C40" s="3"/>
      <c r="D40" s="69"/>
      <c r="E40" s="91"/>
      <c r="F40" s="91"/>
      <c r="G40" s="91"/>
      <c r="H40" s="133"/>
      <c r="I40" s="81"/>
      <c r="J40" s="73"/>
      <c r="K40" s="152">
        <v>7337</v>
      </c>
      <c r="L40" s="137">
        <v>0.19</v>
      </c>
      <c r="M40" s="150"/>
      <c r="N40" s="102">
        <v>1.24</v>
      </c>
      <c r="O40" s="110"/>
      <c r="P40" s="111"/>
      <c r="Q40" s="106"/>
      <c r="R40" s="208">
        <v>31596</v>
      </c>
      <c r="S40" s="50">
        <v>0.28000000000000003</v>
      </c>
      <c r="T40" s="50"/>
      <c r="U40" s="203">
        <v>0.35</v>
      </c>
      <c r="V40" s="203"/>
      <c r="W40" s="203"/>
      <c r="X40" s="203"/>
      <c r="Y40" s="203"/>
      <c r="Z40" s="203">
        <v>0.23</v>
      </c>
      <c r="AA40" s="205">
        <v>2.5000000000000001E-2</v>
      </c>
    </row>
    <row r="41" spans="1:27" ht="15.75" thickTop="1" x14ac:dyDescent="0.25">
      <c r="A41" s="94">
        <v>5</v>
      </c>
      <c r="B41" s="97">
        <v>9</v>
      </c>
      <c r="C41" s="3">
        <v>215</v>
      </c>
      <c r="D41" s="69">
        <v>12</v>
      </c>
      <c r="E41" s="91">
        <v>12</v>
      </c>
      <c r="F41" s="91"/>
      <c r="G41" s="91">
        <v>6</v>
      </c>
      <c r="H41" s="133"/>
      <c r="I41" s="81"/>
      <c r="J41" s="73"/>
      <c r="K41" s="152"/>
      <c r="L41" s="137">
        <v>0.19</v>
      </c>
      <c r="M41" s="150"/>
      <c r="N41" s="102"/>
      <c r="O41" s="110"/>
      <c r="P41" s="111"/>
      <c r="Q41" s="106"/>
      <c r="R41" s="209" t="s">
        <v>105</v>
      </c>
      <c r="S41" s="105">
        <f t="shared" ref="S41:AA41" si="1">SUM(S36:S40)</f>
        <v>0.47000000000000003</v>
      </c>
      <c r="T41" s="210">
        <f t="shared" si="1"/>
        <v>0.34</v>
      </c>
      <c r="U41" s="105">
        <f t="shared" si="1"/>
        <v>1.4630000000000001</v>
      </c>
      <c r="V41" s="105">
        <f t="shared" si="1"/>
        <v>0.05</v>
      </c>
      <c r="W41" s="210">
        <f t="shared" si="1"/>
        <v>0.11700000000000001</v>
      </c>
      <c r="X41" s="210">
        <f t="shared" si="1"/>
        <v>0.13</v>
      </c>
      <c r="Y41" s="210">
        <f t="shared" si="1"/>
        <v>0.14000000000000001</v>
      </c>
      <c r="Z41" s="210">
        <f t="shared" si="1"/>
        <v>0.60399999999999998</v>
      </c>
      <c r="AA41" s="211">
        <f t="shared" si="1"/>
        <v>3.0000000000000002E-2</v>
      </c>
    </row>
    <row r="42" spans="1:27" x14ac:dyDescent="0.25">
      <c r="A42" s="94">
        <v>6</v>
      </c>
      <c r="B42" s="97">
        <v>8</v>
      </c>
      <c r="C42" s="3">
        <v>216</v>
      </c>
      <c r="D42" s="69">
        <v>12</v>
      </c>
      <c r="E42" s="91">
        <v>12</v>
      </c>
      <c r="F42" s="91"/>
      <c r="G42" s="91"/>
      <c r="H42" s="133">
        <v>1056</v>
      </c>
      <c r="I42" s="81"/>
      <c r="J42" s="73"/>
      <c r="K42" s="152">
        <v>10867.5</v>
      </c>
      <c r="L42" s="137">
        <v>1.35</v>
      </c>
      <c r="M42" s="150"/>
      <c r="N42" s="102"/>
      <c r="O42" s="110"/>
      <c r="P42" s="111"/>
      <c r="Q42" s="106"/>
      <c r="R42" s="93"/>
      <c r="S42" s="94"/>
      <c r="T42" s="91"/>
      <c r="U42" s="94"/>
    </row>
    <row r="43" spans="1:27" x14ac:dyDescent="0.25">
      <c r="A43" s="94">
        <v>7</v>
      </c>
      <c r="B43" s="97">
        <v>9</v>
      </c>
      <c r="C43" s="3">
        <v>216</v>
      </c>
      <c r="D43" s="69">
        <v>12</v>
      </c>
      <c r="E43" s="91">
        <v>12</v>
      </c>
      <c r="F43" s="91"/>
      <c r="G43" s="91"/>
      <c r="H43" s="133"/>
      <c r="I43" s="81"/>
      <c r="J43" s="73"/>
      <c r="K43" s="152">
        <v>9119.5</v>
      </c>
      <c r="L43" s="137">
        <v>0.69</v>
      </c>
      <c r="M43" s="150"/>
      <c r="N43" s="102">
        <v>1.55</v>
      </c>
      <c r="O43" s="110"/>
      <c r="P43" s="111"/>
      <c r="Q43" s="106"/>
      <c r="R43" s="93"/>
      <c r="S43" s="94"/>
      <c r="T43" s="91"/>
      <c r="U43" s="94"/>
    </row>
    <row r="44" spans="1:27" x14ac:dyDescent="0.25">
      <c r="A44" s="94">
        <v>7</v>
      </c>
      <c r="B44" s="97"/>
      <c r="C44" s="3"/>
      <c r="D44" s="69"/>
      <c r="E44" s="91"/>
      <c r="F44" s="91"/>
      <c r="G44" s="91"/>
      <c r="H44" s="133"/>
      <c r="I44" s="81"/>
      <c r="J44" s="73"/>
      <c r="K44" s="152"/>
      <c r="L44" s="137"/>
      <c r="M44" s="150"/>
      <c r="N44" s="102"/>
      <c r="O44" s="110"/>
      <c r="P44" s="111"/>
      <c r="Q44" s="106"/>
      <c r="R44" s="93"/>
      <c r="S44" s="94"/>
      <c r="T44" s="91"/>
      <c r="U44" s="94"/>
    </row>
    <row r="45" spans="1:27" x14ac:dyDescent="0.25">
      <c r="A45" s="94">
        <v>8</v>
      </c>
      <c r="B45" s="97">
        <v>9</v>
      </c>
      <c r="C45" s="3">
        <v>216</v>
      </c>
      <c r="D45" s="69">
        <v>12</v>
      </c>
      <c r="E45" s="91">
        <v>12</v>
      </c>
      <c r="F45" s="91"/>
      <c r="G45" s="91"/>
      <c r="H45" s="133"/>
      <c r="I45" s="81"/>
      <c r="J45" s="73"/>
      <c r="K45" s="152">
        <v>2576</v>
      </c>
      <c r="L45" s="137">
        <v>0.32</v>
      </c>
      <c r="M45" s="150"/>
      <c r="N45" s="102"/>
      <c r="O45" s="110"/>
      <c r="P45" s="111"/>
      <c r="Q45" s="106"/>
      <c r="R45" s="93"/>
      <c r="S45" s="94"/>
      <c r="T45" s="91"/>
      <c r="U45" s="94"/>
    </row>
    <row r="46" spans="1:27" x14ac:dyDescent="0.25">
      <c r="A46" s="94">
        <v>9</v>
      </c>
      <c r="B46" s="97">
        <v>8</v>
      </c>
      <c r="C46" s="3">
        <v>192</v>
      </c>
      <c r="D46" s="69">
        <v>12</v>
      </c>
      <c r="E46" s="91">
        <v>6</v>
      </c>
      <c r="F46" s="91"/>
      <c r="G46" s="91"/>
      <c r="H46" s="133"/>
      <c r="I46" s="81"/>
      <c r="J46" s="147"/>
      <c r="K46" s="152">
        <v>3622.5</v>
      </c>
      <c r="L46" s="137"/>
      <c r="M46" s="150"/>
      <c r="N46" s="102">
        <v>1.05</v>
      </c>
      <c r="O46" s="110"/>
      <c r="P46" s="111"/>
      <c r="Q46" s="106"/>
      <c r="R46" s="93"/>
      <c r="S46" s="94"/>
      <c r="T46" s="91"/>
      <c r="U46" s="94"/>
    </row>
    <row r="47" spans="1:27" x14ac:dyDescent="0.25">
      <c r="A47" s="94">
        <v>9</v>
      </c>
      <c r="B47" s="97"/>
      <c r="C47" s="3"/>
      <c r="D47" s="69"/>
      <c r="E47" s="91"/>
      <c r="F47" s="91"/>
      <c r="G47" s="91"/>
      <c r="H47" s="133">
        <v>1209</v>
      </c>
      <c r="I47" s="81"/>
      <c r="J47" s="147"/>
      <c r="K47" s="152">
        <v>1306.8</v>
      </c>
      <c r="L47" s="137">
        <v>0.36</v>
      </c>
      <c r="M47" s="150"/>
      <c r="N47" s="102"/>
      <c r="O47" s="110"/>
      <c r="P47" s="111"/>
      <c r="Q47" s="106"/>
      <c r="R47" s="93"/>
      <c r="S47" s="94"/>
      <c r="T47" s="91"/>
      <c r="U47" s="94"/>
    </row>
    <row r="48" spans="1:27" x14ac:dyDescent="0.25">
      <c r="A48" s="94">
        <v>10</v>
      </c>
      <c r="B48" s="97">
        <v>9</v>
      </c>
      <c r="C48" s="3">
        <v>216</v>
      </c>
      <c r="D48" s="69">
        <v>12</v>
      </c>
      <c r="E48" s="91">
        <v>6</v>
      </c>
      <c r="F48" s="91"/>
      <c r="G48" s="91"/>
      <c r="H48" s="133"/>
      <c r="I48" s="81"/>
      <c r="J48" s="73"/>
      <c r="K48" s="152">
        <v>3484.8</v>
      </c>
      <c r="L48" s="137">
        <v>0.96</v>
      </c>
      <c r="M48" s="150"/>
      <c r="N48" s="102"/>
      <c r="O48" s="110"/>
      <c r="P48" s="111"/>
      <c r="Q48" s="106"/>
      <c r="R48" s="93"/>
      <c r="S48" s="94"/>
      <c r="T48" s="91"/>
      <c r="U48" s="94"/>
    </row>
    <row r="49" spans="1:21" x14ac:dyDescent="0.25">
      <c r="A49" s="94">
        <v>11</v>
      </c>
      <c r="B49" s="97">
        <v>9</v>
      </c>
      <c r="C49" s="3">
        <v>216</v>
      </c>
      <c r="D49" s="69">
        <v>12</v>
      </c>
      <c r="E49" s="91">
        <v>6</v>
      </c>
      <c r="F49" s="91"/>
      <c r="G49" s="91"/>
      <c r="H49" s="133"/>
      <c r="I49" s="81"/>
      <c r="J49" s="73"/>
      <c r="K49" s="152">
        <v>2032.8</v>
      </c>
      <c r="L49" s="137">
        <v>0.56000000000000005</v>
      </c>
      <c r="M49" s="150"/>
      <c r="N49" s="102"/>
      <c r="O49" s="110"/>
      <c r="P49" s="111"/>
      <c r="Q49" s="106"/>
      <c r="R49" s="93"/>
      <c r="S49" s="94"/>
      <c r="T49" s="91"/>
      <c r="U49" s="94"/>
    </row>
    <row r="50" spans="1:21" x14ac:dyDescent="0.25">
      <c r="A50" s="94">
        <v>11</v>
      </c>
      <c r="B50" s="97"/>
      <c r="C50" s="3"/>
      <c r="D50" s="69"/>
      <c r="E50" s="91"/>
      <c r="F50" s="91"/>
      <c r="G50" s="91"/>
      <c r="H50" s="133"/>
      <c r="I50" s="81"/>
      <c r="J50" s="73"/>
      <c r="K50" s="158"/>
      <c r="L50" s="159"/>
      <c r="M50" s="150"/>
      <c r="N50" s="102"/>
      <c r="O50" s="110"/>
      <c r="P50" s="111"/>
      <c r="Q50" s="106"/>
      <c r="R50" s="93"/>
      <c r="S50" s="94"/>
      <c r="T50" s="91"/>
      <c r="U50" s="94"/>
    </row>
    <row r="51" spans="1:21" x14ac:dyDescent="0.25">
      <c r="A51" s="94">
        <v>12</v>
      </c>
      <c r="B51" s="97">
        <v>9</v>
      </c>
      <c r="C51" s="3">
        <v>193</v>
      </c>
      <c r="D51" s="69">
        <v>12</v>
      </c>
      <c r="E51" s="91">
        <v>12</v>
      </c>
      <c r="F51" s="91"/>
      <c r="G51" s="91"/>
      <c r="H51" s="133"/>
      <c r="I51" s="81"/>
      <c r="J51" s="73"/>
      <c r="K51" s="158"/>
      <c r="L51" s="159"/>
      <c r="M51" s="150"/>
      <c r="N51" s="102"/>
      <c r="O51" s="110"/>
      <c r="P51" s="111"/>
      <c r="Q51" s="106"/>
      <c r="R51" s="93"/>
      <c r="S51" s="94"/>
      <c r="T51" s="91"/>
      <c r="U51" s="94"/>
    </row>
    <row r="52" spans="1:21" ht="15.75" thickBot="1" x14ac:dyDescent="0.3">
      <c r="A52" s="96">
        <v>12</v>
      </c>
      <c r="B52" s="99"/>
      <c r="C52" s="101"/>
      <c r="D52" s="103"/>
      <c r="E52" s="95"/>
      <c r="F52" s="95"/>
      <c r="G52" s="95"/>
      <c r="H52" s="135">
        <v>1483</v>
      </c>
      <c r="I52" s="139"/>
      <c r="J52" s="148"/>
      <c r="K52" s="154"/>
      <c r="L52" s="155"/>
      <c r="M52" s="150">
        <f>SUM(M35:M49)</f>
        <v>0</v>
      </c>
      <c r="N52" s="102">
        <f>SUM(N35:N49)</f>
        <v>3.84</v>
      </c>
      <c r="O52" s="110">
        <f>SUM(O35:O49)</f>
        <v>0</v>
      </c>
      <c r="P52" s="111">
        <f>SUM(P35:P49)</f>
        <v>0</v>
      </c>
      <c r="Q52" s="106">
        <f>SUM(Q35:Q49)</f>
        <v>0</v>
      </c>
      <c r="R52" s="93"/>
    </row>
    <row r="53" spans="1:21" ht="16.5" thickTop="1" thickBot="1" x14ac:dyDescent="0.3">
      <c r="A53" s="66" t="s">
        <v>32</v>
      </c>
      <c r="B53" s="66">
        <f>SUM(B36:B52)</f>
        <v>304</v>
      </c>
      <c r="C53" s="1">
        <f>SUM(C36:C52)</f>
        <v>2497</v>
      </c>
      <c r="D53" s="66">
        <f>SUM(D36:D52)</f>
        <v>162</v>
      </c>
      <c r="E53" s="2">
        <f>SUM(E36:E52)</f>
        <v>108</v>
      </c>
      <c r="F53" s="2"/>
      <c r="G53" s="2"/>
      <c r="H53" s="136">
        <f>SUM(H36:H52)</f>
        <v>4755</v>
      </c>
      <c r="I53" s="141">
        <f>SUM(I36:I52)</f>
        <v>3026.9</v>
      </c>
      <c r="J53" s="149">
        <f>SUM(J35:J52)</f>
        <v>6</v>
      </c>
      <c r="K53" s="153">
        <f>SUM(K35:K52)</f>
        <v>46211.900000000009</v>
      </c>
      <c r="L53" s="140">
        <f>SUM(L35:L52)</f>
        <v>6.99</v>
      </c>
    </row>
    <row r="54" spans="1:21" ht="15.75" thickTop="1" x14ac:dyDescent="0.25">
      <c r="A54" t="s">
        <v>42</v>
      </c>
      <c r="C54">
        <f>SUM(B53:E53)</f>
        <v>3071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852A-758A-44C6-B644-DA14C16E3435}">
  <dimension ref="A1:AC55"/>
  <sheetViews>
    <sheetView tabSelected="1" topLeftCell="A35" workbookViewId="0">
      <selection activeCell="Y52" sqref="Y52"/>
    </sheetView>
  </sheetViews>
  <sheetFormatPr defaultRowHeight="15" x14ac:dyDescent="0.25"/>
  <cols>
    <col min="2" max="2" width="9.5703125" bestFit="1" customWidth="1"/>
    <col min="14" max="14" width="9.5703125" bestFit="1" customWidth="1"/>
  </cols>
  <sheetData>
    <row r="1" spans="1:25" ht="19.5" thickTop="1" x14ac:dyDescent="0.3">
      <c r="A1" s="27"/>
      <c r="B1" s="28"/>
      <c r="C1" s="28" t="s">
        <v>12</v>
      </c>
      <c r="D1" s="31" t="s">
        <v>106</v>
      </c>
      <c r="E1" s="31"/>
      <c r="F1" s="31"/>
      <c r="G1" s="31"/>
      <c r="H1" s="28"/>
      <c r="I1" s="28"/>
      <c r="J1" s="28"/>
      <c r="K1" s="28" t="s">
        <v>16</v>
      </c>
      <c r="L1" s="28"/>
      <c r="M1" s="30"/>
      <c r="N1" s="28"/>
      <c r="O1" s="28"/>
      <c r="P1" s="28"/>
      <c r="Q1" s="28"/>
      <c r="R1" s="28"/>
      <c r="S1" s="28"/>
      <c r="T1" s="65" t="s">
        <v>17</v>
      </c>
    </row>
    <row r="2" spans="1:25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6"/>
    </row>
    <row r="3" spans="1:25" ht="15.75" thickTop="1" x14ac:dyDescent="0.25">
      <c r="A3" s="32" t="s">
        <v>0</v>
      </c>
      <c r="B3" s="3" t="s">
        <v>1</v>
      </c>
      <c r="C3" s="24"/>
      <c r="D3" s="3" t="s">
        <v>77</v>
      </c>
      <c r="E3" s="3"/>
      <c r="F3" s="3"/>
      <c r="G3" s="3"/>
      <c r="H3" s="24"/>
      <c r="I3" s="3" t="s">
        <v>60</v>
      </c>
      <c r="J3" s="3"/>
      <c r="K3" s="3" t="s">
        <v>80</v>
      </c>
      <c r="L3" s="118" t="s">
        <v>81</v>
      </c>
      <c r="M3" s="119"/>
      <c r="N3" s="75" t="s">
        <v>3</v>
      </c>
      <c r="O3" s="3" t="s">
        <v>4</v>
      </c>
      <c r="P3" s="75"/>
      <c r="Q3" s="58" t="s">
        <v>5</v>
      </c>
      <c r="R3" s="69" t="s">
        <v>15</v>
      </c>
      <c r="U3" s="91"/>
    </row>
    <row r="4" spans="1:25" ht="15.75" thickBot="1" x14ac:dyDescent="0.3">
      <c r="A4" s="33"/>
      <c r="B4" s="4" t="s">
        <v>6</v>
      </c>
      <c r="C4" s="5" t="s">
        <v>8</v>
      </c>
      <c r="D4" s="4" t="s">
        <v>6</v>
      </c>
      <c r="E4" s="5">
        <v>170201</v>
      </c>
      <c r="F4" s="76" t="s">
        <v>88</v>
      </c>
      <c r="G4" s="4" t="s">
        <v>90</v>
      </c>
      <c r="H4" s="5" t="s">
        <v>89</v>
      </c>
      <c r="I4" s="4" t="s">
        <v>6</v>
      </c>
      <c r="J4" s="4" t="s">
        <v>8</v>
      </c>
      <c r="K4" s="4" t="s">
        <v>85</v>
      </c>
      <c r="L4" s="5" t="s">
        <v>6</v>
      </c>
      <c r="M4" s="5" t="s">
        <v>46</v>
      </c>
      <c r="N4" s="76" t="s">
        <v>6</v>
      </c>
      <c r="O4" s="4" t="s">
        <v>6</v>
      </c>
      <c r="P4" s="76"/>
      <c r="Q4" s="59" t="s">
        <v>6</v>
      </c>
      <c r="R4" s="68" t="s">
        <v>6</v>
      </c>
      <c r="T4" s="185" t="s">
        <v>76</v>
      </c>
      <c r="U4" s="186" t="s">
        <v>86</v>
      </c>
      <c r="V4" s="187" t="s">
        <v>45</v>
      </c>
      <c r="W4" s="188" t="s">
        <v>87</v>
      </c>
      <c r="Y4" s="161" t="s">
        <v>108</v>
      </c>
    </row>
    <row r="5" spans="1:25" x14ac:dyDescent="0.25">
      <c r="A5" s="55">
        <v>1</v>
      </c>
      <c r="B5" s="180">
        <v>101171.16</v>
      </c>
      <c r="C5" s="6">
        <v>29.57</v>
      </c>
      <c r="D5" s="19"/>
      <c r="E5" s="8"/>
      <c r="F5" s="178"/>
      <c r="G5" s="123"/>
      <c r="H5" s="8"/>
      <c r="I5" s="125">
        <v>51435.839999999997</v>
      </c>
      <c r="J5" s="123">
        <v>31.38</v>
      </c>
      <c r="K5" s="35"/>
      <c r="L5" s="113">
        <v>6780.25</v>
      </c>
      <c r="M5" s="120"/>
      <c r="N5" s="84">
        <v>105352.91</v>
      </c>
      <c r="O5" s="49">
        <v>12903.53</v>
      </c>
      <c r="P5" s="77"/>
      <c r="Q5" s="60"/>
      <c r="R5" s="69"/>
      <c r="T5" s="183"/>
      <c r="U5" s="8">
        <v>130</v>
      </c>
      <c r="V5" s="8">
        <v>130</v>
      </c>
      <c r="W5" s="8">
        <v>1</v>
      </c>
      <c r="Y5" s="212"/>
    </row>
    <row r="6" spans="1:25" x14ac:dyDescent="0.25">
      <c r="A6" s="56"/>
      <c r="B6" s="181"/>
      <c r="C6" s="10"/>
      <c r="D6" s="20"/>
      <c r="E6" s="11"/>
      <c r="F6" s="179"/>
      <c r="G6" s="124"/>
      <c r="H6" s="11"/>
      <c r="I6" s="126"/>
      <c r="J6" s="124"/>
      <c r="K6" s="37"/>
      <c r="L6" s="114"/>
      <c r="M6" s="121"/>
      <c r="N6" s="85"/>
      <c r="O6" s="51"/>
      <c r="P6" s="78"/>
      <c r="Q6" s="61"/>
      <c r="R6" s="69"/>
      <c r="T6" s="183"/>
      <c r="U6" s="8">
        <v>3763</v>
      </c>
      <c r="V6" s="8">
        <v>710</v>
      </c>
      <c r="W6" s="8">
        <v>5.3</v>
      </c>
      <c r="Y6" s="212"/>
    </row>
    <row r="7" spans="1:25" x14ac:dyDescent="0.25">
      <c r="A7" s="55">
        <v>2</v>
      </c>
      <c r="B7" s="182">
        <v>97487.88</v>
      </c>
      <c r="C7" s="6">
        <v>27.51</v>
      </c>
      <c r="D7" s="21">
        <v>1016.4</v>
      </c>
      <c r="E7" s="8"/>
      <c r="F7" s="178"/>
      <c r="G7" s="123"/>
      <c r="H7" s="8">
        <v>4.2</v>
      </c>
      <c r="I7" s="127">
        <v>28294.639999999999</v>
      </c>
      <c r="J7" s="123">
        <v>18.28</v>
      </c>
      <c r="K7" s="39"/>
      <c r="L7" s="115">
        <v>5729.8</v>
      </c>
      <c r="M7" s="120"/>
      <c r="N7" s="84">
        <v>94220.91</v>
      </c>
      <c r="O7" s="49"/>
      <c r="P7" s="77"/>
      <c r="Q7" s="60"/>
      <c r="R7" s="69"/>
      <c r="T7" s="183"/>
      <c r="U7" s="8">
        <v>110</v>
      </c>
      <c r="V7" s="8">
        <v>110</v>
      </c>
      <c r="W7" s="8">
        <v>1</v>
      </c>
      <c r="Y7" s="212"/>
    </row>
    <row r="8" spans="1:25" x14ac:dyDescent="0.25">
      <c r="A8" s="56"/>
      <c r="B8" s="181"/>
      <c r="C8" s="10"/>
      <c r="D8" s="20"/>
      <c r="E8" s="11"/>
      <c r="F8" s="179"/>
      <c r="G8" s="124"/>
      <c r="H8" s="11"/>
      <c r="I8" s="126"/>
      <c r="J8" s="124"/>
      <c r="K8" s="37"/>
      <c r="L8" s="114"/>
      <c r="M8" s="121"/>
      <c r="N8" s="85"/>
      <c r="O8" s="51"/>
      <c r="P8" s="78"/>
      <c r="Q8" s="61"/>
      <c r="R8" s="72"/>
      <c r="T8" s="183"/>
      <c r="U8" s="8">
        <v>180</v>
      </c>
      <c r="V8" s="8">
        <v>180</v>
      </c>
      <c r="W8" s="8">
        <v>1</v>
      </c>
      <c r="Y8" s="212"/>
    </row>
    <row r="9" spans="1:25" x14ac:dyDescent="0.25">
      <c r="A9" s="55">
        <v>3</v>
      </c>
      <c r="B9" s="182">
        <v>124921.8</v>
      </c>
      <c r="C9" s="6">
        <v>36.1</v>
      </c>
      <c r="D9" s="21">
        <v>4556.8599999999997</v>
      </c>
      <c r="E9" s="8"/>
      <c r="F9" s="178"/>
      <c r="G9" s="123">
        <v>6.6</v>
      </c>
      <c r="H9" s="8">
        <v>8.8000000000000007</v>
      </c>
      <c r="I9" s="127">
        <v>51083.23</v>
      </c>
      <c r="J9" s="123">
        <v>31.66</v>
      </c>
      <c r="K9" s="39"/>
      <c r="L9" s="115">
        <v>11250.35</v>
      </c>
      <c r="M9" s="120">
        <v>6437.2</v>
      </c>
      <c r="N9" s="84">
        <v>100292.91</v>
      </c>
      <c r="O9" s="49"/>
      <c r="P9" s="77"/>
      <c r="Q9" s="60"/>
      <c r="R9" s="69"/>
      <c r="T9" s="183"/>
      <c r="U9" s="8">
        <v>5395</v>
      </c>
      <c r="V9" s="8">
        <v>830</v>
      </c>
      <c r="W9" s="8">
        <v>6.5</v>
      </c>
      <c r="Y9" s="212"/>
    </row>
    <row r="10" spans="1:25" x14ac:dyDescent="0.25">
      <c r="A10" s="56"/>
      <c r="B10" s="181"/>
      <c r="C10" s="10"/>
      <c r="D10" s="20"/>
      <c r="E10" s="11"/>
      <c r="F10" s="179"/>
      <c r="G10" s="124"/>
      <c r="H10" s="11"/>
      <c r="I10" s="126"/>
      <c r="J10" s="124"/>
      <c r="K10" s="37"/>
      <c r="L10" s="114"/>
      <c r="M10" s="121">
        <v>19620</v>
      </c>
      <c r="N10" s="85"/>
      <c r="O10" s="51"/>
      <c r="P10" s="78"/>
      <c r="Q10" s="61"/>
      <c r="R10" s="68">
        <v>99519</v>
      </c>
      <c r="T10" s="183"/>
      <c r="U10" s="8">
        <v>110</v>
      </c>
      <c r="V10" s="8">
        <v>110</v>
      </c>
      <c r="W10" s="8">
        <v>1</v>
      </c>
      <c r="Y10" s="212">
        <v>43.6</v>
      </c>
    </row>
    <row r="11" spans="1:25" x14ac:dyDescent="0.25">
      <c r="A11" s="55">
        <v>4</v>
      </c>
      <c r="B11" s="182">
        <v>99544.08</v>
      </c>
      <c r="C11" s="6">
        <v>28.66</v>
      </c>
      <c r="D11" s="21">
        <v>254.1</v>
      </c>
      <c r="E11" s="8"/>
      <c r="F11" s="178">
        <v>2</v>
      </c>
      <c r="G11" s="123"/>
      <c r="H11" s="8"/>
      <c r="I11" s="127">
        <v>53460.98</v>
      </c>
      <c r="J11" s="123">
        <v>33.22</v>
      </c>
      <c r="K11" s="39"/>
      <c r="L11" s="115">
        <v>12301.33</v>
      </c>
      <c r="M11" s="120"/>
      <c r="N11" s="84">
        <v>99280.91</v>
      </c>
      <c r="O11" s="49"/>
      <c r="P11" s="77"/>
      <c r="Q11" s="60"/>
      <c r="R11" s="69"/>
      <c r="T11" s="183"/>
      <c r="U11" s="8">
        <v>130</v>
      </c>
      <c r="V11" s="8">
        <v>130</v>
      </c>
      <c r="W11" s="8">
        <v>1</v>
      </c>
      <c r="Y11" s="212"/>
    </row>
    <row r="12" spans="1:25" x14ac:dyDescent="0.25">
      <c r="A12" s="56"/>
      <c r="B12" s="181"/>
      <c r="C12" s="10"/>
      <c r="D12" s="20"/>
      <c r="E12" s="11"/>
      <c r="F12" s="179"/>
      <c r="G12" s="124"/>
      <c r="H12" s="11"/>
      <c r="I12" s="126"/>
      <c r="J12" s="124"/>
      <c r="K12" s="37"/>
      <c r="L12" s="114"/>
      <c r="M12" s="121"/>
      <c r="N12" s="85"/>
      <c r="O12" s="51"/>
      <c r="P12" s="78"/>
      <c r="Q12" s="61"/>
      <c r="R12" s="69"/>
      <c r="T12" s="183"/>
      <c r="U12" s="8">
        <v>2950</v>
      </c>
      <c r="V12" s="8">
        <v>590</v>
      </c>
      <c r="W12" s="8">
        <v>5</v>
      </c>
      <c r="Y12" s="212"/>
    </row>
    <row r="13" spans="1:25" x14ac:dyDescent="0.25">
      <c r="A13" s="55">
        <v>5</v>
      </c>
      <c r="B13" s="182">
        <v>58855.08</v>
      </c>
      <c r="C13" s="6">
        <v>19.41</v>
      </c>
      <c r="D13" s="21">
        <v>7788.77</v>
      </c>
      <c r="E13" s="8"/>
      <c r="F13" s="178"/>
      <c r="G13" s="123">
        <v>17.899999999999999</v>
      </c>
      <c r="H13" s="8">
        <v>3.1</v>
      </c>
      <c r="I13" s="127">
        <v>78659.98</v>
      </c>
      <c r="J13" s="123">
        <v>49.36</v>
      </c>
      <c r="K13" s="39"/>
      <c r="L13" s="115">
        <v>16300.86</v>
      </c>
      <c r="M13" s="120">
        <v>12915</v>
      </c>
      <c r="N13" s="84">
        <v>105352.91</v>
      </c>
      <c r="O13" s="49"/>
      <c r="P13" s="77"/>
      <c r="Q13" s="60">
        <v>13713.33</v>
      </c>
      <c r="R13" s="69"/>
      <c r="T13" s="183"/>
      <c r="U13" s="8">
        <v>160</v>
      </c>
      <c r="V13" s="8">
        <v>160</v>
      </c>
      <c r="W13" s="8">
        <v>1</v>
      </c>
      <c r="Y13" s="212"/>
    </row>
    <row r="14" spans="1:25" x14ac:dyDescent="0.25">
      <c r="A14" s="56"/>
      <c r="B14" s="181"/>
      <c r="C14" s="10"/>
      <c r="D14" s="20"/>
      <c r="E14" s="11"/>
      <c r="F14" s="179"/>
      <c r="G14" s="124"/>
      <c r="H14" s="11"/>
      <c r="I14" s="126"/>
      <c r="J14" s="124"/>
      <c r="K14" s="37"/>
      <c r="L14" s="114"/>
      <c r="M14" s="121"/>
      <c r="N14" s="85"/>
      <c r="O14" s="51"/>
      <c r="P14" s="78"/>
      <c r="Q14" s="61"/>
      <c r="R14" s="69"/>
      <c r="T14" s="183"/>
      <c r="U14" s="8">
        <v>170</v>
      </c>
      <c r="V14" s="8">
        <v>170</v>
      </c>
      <c r="W14" s="8">
        <v>1</v>
      </c>
      <c r="Y14" s="212"/>
    </row>
    <row r="15" spans="1:25" x14ac:dyDescent="0.25">
      <c r="A15" s="55">
        <v>6</v>
      </c>
      <c r="B15" s="182">
        <v>59230.559999999998</v>
      </c>
      <c r="C15" s="6">
        <v>19.62</v>
      </c>
      <c r="D15" s="21">
        <v>5752.3</v>
      </c>
      <c r="E15" s="8"/>
      <c r="F15" s="178"/>
      <c r="G15" s="123">
        <v>13.1</v>
      </c>
      <c r="H15" s="8">
        <v>3.2</v>
      </c>
      <c r="I15" s="127">
        <v>56956.29</v>
      </c>
      <c r="J15" s="123">
        <v>36.04</v>
      </c>
      <c r="K15" s="39"/>
      <c r="L15" s="115">
        <v>19415.439999999999</v>
      </c>
      <c r="M15" s="120">
        <v>2395.8000000000002</v>
      </c>
      <c r="N15" s="84">
        <v>100292.91</v>
      </c>
      <c r="O15" s="49"/>
      <c r="P15" s="77"/>
      <c r="Q15" s="60">
        <v>4033.33</v>
      </c>
      <c r="R15" s="69"/>
      <c r="T15" s="183"/>
      <c r="U15" s="8">
        <v>2784</v>
      </c>
      <c r="V15" s="8">
        <v>870</v>
      </c>
      <c r="W15" s="8">
        <v>3.2</v>
      </c>
      <c r="Y15" s="212"/>
    </row>
    <row r="16" spans="1:25" x14ac:dyDescent="0.25">
      <c r="A16" s="56"/>
      <c r="B16" s="181"/>
      <c r="C16" s="10"/>
      <c r="D16" s="20"/>
      <c r="E16" s="11"/>
      <c r="F16" s="179"/>
      <c r="G16" s="124"/>
      <c r="H16" s="11"/>
      <c r="I16" s="126"/>
      <c r="J16" s="124"/>
      <c r="K16" s="37"/>
      <c r="L16" s="114"/>
      <c r="M16" s="121"/>
      <c r="N16" s="86"/>
      <c r="O16" s="51"/>
      <c r="P16" s="78"/>
      <c r="Q16" s="61"/>
      <c r="R16" s="68">
        <v>105362.5</v>
      </c>
      <c r="T16" s="183"/>
      <c r="U16" s="8">
        <v>130</v>
      </c>
      <c r="V16" s="8">
        <v>130</v>
      </c>
      <c r="W16" s="8">
        <v>1</v>
      </c>
      <c r="Y16" s="212"/>
    </row>
    <row r="17" spans="1:25" x14ac:dyDescent="0.25">
      <c r="A17" s="55">
        <v>7</v>
      </c>
      <c r="B17" s="182">
        <v>62057.32</v>
      </c>
      <c r="C17" s="6">
        <v>19.89</v>
      </c>
      <c r="D17" s="21">
        <v>8117.89</v>
      </c>
      <c r="E17" s="8"/>
      <c r="F17" s="178">
        <v>5.3</v>
      </c>
      <c r="G17" s="123">
        <v>9.1</v>
      </c>
      <c r="H17" s="8">
        <v>12.5</v>
      </c>
      <c r="I17" s="127">
        <v>91104.56</v>
      </c>
      <c r="J17" s="123">
        <v>48.74</v>
      </c>
      <c r="K17" s="39"/>
      <c r="L17" s="115">
        <v>16551.05</v>
      </c>
      <c r="M17" s="120">
        <v>4840</v>
      </c>
      <c r="N17" s="84">
        <v>99280.91</v>
      </c>
      <c r="O17" s="49"/>
      <c r="P17" s="77"/>
      <c r="Q17" s="60"/>
      <c r="R17" s="69"/>
      <c r="T17" s="183"/>
      <c r="U17" s="8">
        <v>100</v>
      </c>
      <c r="V17" s="8">
        <v>100</v>
      </c>
      <c r="W17" s="8">
        <v>1</v>
      </c>
      <c r="Y17" s="212"/>
    </row>
    <row r="18" spans="1:25" x14ac:dyDescent="0.25">
      <c r="A18" s="56"/>
      <c r="B18" s="181"/>
      <c r="C18" s="10"/>
      <c r="D18" s="20"/>
      <c r="E18" s="11"/>
      <c r="F18" s="179"/>
      <c r="G18" s="124"/>
      <c r="H18" s="11"/>
      <c r="I18" s="126"/>
      <c r="J18" s="124"/>
      <c r="K18" s="37"/>
      <c r="L18" s="114"/>
      <c r="M18" s="121">
        <v>13231.35</v>
      </c>
      <c r="N18" s="85"/>
      <c r="O18" s="51"/>
      <c r="P18" s="78"/>
      <c r="Q18" s="63"/>
      <c r="R18" s="69"/>
      <c r="T18" s="183"/>
      <c r="U18" s="8">
        <v>120</v>
      </c>
      <c r="V18" s="8">
        <v>120</v>
      </c>
      <c r="W18" s="8">
        <v>1</v>
      </c>
      <c r="Y18" s="212">
        <v>24.3</v>
      </c>
    </row>
    <row r="19" spans="1:25" x14ac:dyDescent="0.25">
      <c r="A19" s="55">
        <v>8</v>
      </c>
      <c r="B19" s="182">
        <v>97379.6</v>
      </c>
      <c r="C19" s="6">
        <v>27.95</v>
      </c>
      <c r="D19" s="21">
        <v>18468.23</v>
      </c>
      <c r="E19" s="8"/>
      <c r="F19" s="178"/>
      <c r="G19" s="123">
        <v>9.6</v>
      </c>
      <c r="H19" s="8">
        <v>3.4</v>
      </c>
      <c r="I19" s="127">
        <v>98417.32</v>
      </c>
      <c r="J19" s="123">
        <v>50.9</v>
      </c>
      <c r="K19" s="39"/>
      <c r="L19" s="115">
        <v>16000.18</v>
      </c>
      <c r="M19" s="120">
        <v>11053.35</v>
      </c>
      <c r="N19" s="213">
        <v>105352.91</v>
      </c>
      <c r="O19" s="49"/>
      <c r="P19" s="77"/>
      <c r="Q19" s="62">
        <v>9599.33</v>
      </c>
      <c r="R19" s="69"/>
      <c r="T19" s="183"/>
      <c r="U19" s="8">
        <v>90</v>
      </c>
      <c r="V19" s="8">
        <v>90</v>
      </c>
      <c r="W19" s="8">
        <v>1</v>
      </c>
      <c r="Y19" s="212"/>
    </row>
    <row r="20" spans="1:25" x14ac:dyDescent="0.25">
      <c r="A20" s="56"/>
      <c r="B20" s="181"/>
      <c r="C20" s="10"/>
      <c r="D20" s="20"/>
      <c r="E20" s="11"/>
      <c r="F20" s="179"/>
      <c r="G20" s="124"/>
      <c r="H20" s="11"/>
      <c r="I20" s="126"/>
      <c r="J20" s="124"/>
      <c r="K20" s="37"/>
      <c r="L20" s="114"/>
      <c r="M20" s="121"/>
      <c r="N20" s="85"/>
      <c r="O20" s="51"/>
      <c r="P20" s="78"/>
      <c r="Q20" s="63"/>
      <c r="R20" s="69"/>
      <c r="T20" s="183"/>
      <c r="U20" s="8">
        <v>140</v>
      </c>
      <c r="V20" s="8">
        <v>140</v>
      </c>
      <c r="W20" s="8">
        <v>1</v>
      </c>
      <c r="Y20" s="212"/>
    </row>
    <row r="21" spans="1:25" x14ac:dyDescent="0.25">
      <c r="A21" s="55">
        <v>9</v>
      </c>
      <c r="B21" s="182">
        <v>67056.679999999993</v>
      </c>
      <c r="C21" s="6">
        <v>19.61</v>
      </c>
      <c r="D21" s="21">
        <v>8334.5</v>
      </c>
      <c r="E21" s="8"/>
      <c r="F21" s="178"/>
      <c r="G21" s="123">
        <v>17.600000000000001</v>
      </c>
      <c r="H21" s="8">
        <v>3</v>
      </c>
      <c r="I21" s="127">
        <v>70832.210000000006</v>
      </c>
      <c r="J21" s="123">
        <v>36.58</v>
      </c>
      <c r="K21" s="39"/>
      <c r="L21" s="115">
        <v>10376.91</v>
      </c>
      <c r="M21" s="120"/>
      <c r="N21" s="84">
        <v>105352.91</v>
      </c>
      <c r="O21" s="49">
        <v>24364.92</v>
      </c>
      <c r="P21" s="77"/>
      <c r="Q21" s="62"/>
      <c r="R21" s="69"/>
      <c r="T21" s="183"/>
      <c r="U21" s="8">
        <v>1380</v>
      </c>
      <c r="V21" s="8">
        <v>690</v>
      </c>
      <c r="W21" s="8">
        <v>2</v>
      </c>
      <c r="Y21" s="212"/>
    </row>
    <row r="22" spans="1:25" x14ac:dyDescent="0.25">
      <c r="A22" s="56"/>
      <c r="B22" s="181"/>
      <c r="C22" s="10"/>
      <c r="D22" s="20"/>
      <c r="E22" s="11"/>
      <c r="F22" s="179"/>
      <c r="G22" s="124"/>
      <c r="H22" s="11"/>
      <c r="I22" s="126"/>
      <c r="J22" s="124"/>
      <c r="K22" s="37"/>
      <c r="L22" s="114"/>
      <c r="M22" s="121"/>
      <c r="N22" s="85"/>
      <c r="O22" s="51"/>
      <c r="P22" s="78"/>
      <c r="Q22" s="63"/>
      <c r="R22" s="68">
        <v>103856</v>
      </c>
      <c r="T22" s="184"/>
      <c r="U22" s="190">
        <v>120</v>
      </c>
      <c r="V22" s="8">
        <v>120</v>
      </c>
      <c r="W22" s="8">
        <v>1</v>
      </c>
      <c r="Y22" s="212"/>
    </row>
    <row r="23" spans="1:25" x14ac:dyDescent="0.25">
      <c r="A23" s="55">
        <v>10</v>
      </c>
      <c r="B23" s="182">
        <v>105297.4</v>
      </c>
      <c r="C23" s="6">
        <v>26.05</v>
      </c>
      <c r="D23" s="21">
        <v>19372.099999999999</v>
      </c>
      <c r="E23" s="8"/>
      <c r="F23" s="178"/>
      <c r="G23" s="123">
        <v>14.09</v>
      </c>
      <c r="H23" s="8">
        <v>28.5</v>
      </c>
      <c r="I23" s="127">
        <v>70256.7</v>
      </c>
      <c r="J23" s="123">
        <v>36.03</v>
      </c>
      <c r="K23" s="39"/>
      <c r="L23" s="115">
        <v>12008.01</v>
      </c>
      <c r="M23" s="120">
        <v>3974.85</v>
      </c>
      <c r="N23" s="84">
        <v>105352.91</v>
      </c>
      <c r="O23" s="49"/>
      <c r="P23" s="77"/>
      <c r="Q23" s="62">
        <v>1349.33</v>
      </c>
      <c r="R23" s="69"/>
      <c r="U23" s="178">
        <v>140</v>
      </c>
      <c r="V23" s="8">
        <v>140</v>
      </c>
      <c r="W23" s="8">
        <v>1</v>
      </c>
      <c r="Y23" s="212">
        <v>7.33</v>
      </c>
    </row>
    <row r="24" spans="1:25" x14ac:dyDescent="0.25">
      <c r="A24" s="56"/>
      <c r="B24" s="181"/>
      <c r="C24" s="13"/>
      <c r="D24" s="20"/>
      <c r="E24" s="11"/>
      <c r="F24" s="179"/>
      <c r="G24" s="124"/>
      <c r="H24" s="11"/>
      <c r="I24" s="126"/>
      <c r="J24" s="124"/>
      <c r="K24" s="37"/>
      <c r="L24" s="114"/>
      <c r="M24" s="121"/>
      <c r="N24" s="85"/>
      <c r="O24" s="51"/>
      <c r="P24" s="78"/>
      <c r="Q24" s="63"/>
      <c r="R24" s="69"/>
      <c r="U24" s="178"/>
      <c r="V24" s="178"/>
      <c r="W24" s="8"/>
      <c r="Y24" s="212"/>
    </row>
    <row r="25" spans="1:25" x14ac:dyDescent="0.25">
      <c r="A25" s="55">
        <v>11</v>
      </c>
      <c r="B25" s="182">
        <v>140061.96</v>
      </c>
      <c r="C25" s="6">
        <v>36.42</v>
      </c>
      <c r="D25" s="21">
        <v>5601.1</v>
      </c>
      <c r="E25" s="8"/>
      <c r="F25" s="178"/>
      <c r="G25" s="123">
        <v>12.6</v>
      </c>
      <c r="H25" s="8">
        <v>4.5999999999999996</v>
      </c>
      <c r="I25" s="127">
        <v>51607.55</v>
      </c>
      <c r="J25" s="123">
        <v>26.7</v>
      </c>
      <c r="K25" s="39"/>
      <c r="L25" s="115">
        <v>12408.62</v>
      </c>
      <c r="M25" s="120"/>
      <c r="N25" s="84">
        <v>94220.91</v>
      </c>
      <c r="O25" s="49"/>
      <c r="P25" s="77"/>
      <c r="Q25" s="62"/>
      <c r="R25" s="69"/>
      <c r="U25" s="178"/>
      <c r="V25" s="178"/>
      <c r="W25" s="8"/>
      <c r="Y25" s="212"/>
    </row>
    <row r="26" spans="1:25" x14ac:dyDescent="0.25">
      <c r="A26" s="56"/>
      <c r="B26" s="181"/>
      <c r="C26" s="10"/>
      <c r="D26" s="20"/>
      <c r="E26" s="11"/>
      <c r="F26" s="179"/>
      <c r="G26" s="124"/>
      <c r="H26" s="11"/>
      <c r="I26" s="126"/>
      <c r="J26" s="124"/>
      <c r="K26" s="37"/>
      <c r="L26" s="114"/>
      <c r="M26" s="121"/>
      <c r="N26" s="85"/>
      <c r="O26" s="51"/>
      <c r="P26" s="78"/>
      <c r="Q26" s="63"/>
      <c r="R26" s="69"/>
      <c r="U26" s="178"/>
      <c r="V26" s="178"/>
      <c r="W26" s="8"/>
      <c r="Y26" s="212"/>
    </row>
    <row r="27" spans="1:25" x14ac:dyDescent="0.25">
      <c r="A27" s="55">
        <v>12</v>
      </c>
      <c r="B27" s="182">
        <v>115143.4</v>
      </c>
      <c r="C27" s="6">
        <v>30.55</v>
      </c>
      <c r="D27" s="21">
        <v>6530.4</v>
      </c>
      <c r="E27" s="8"/>
      <c r="F27" s="178">
        <v>2.1</v>
      </c>
      <c r="G27" s="123">
        <v>17.399999999999999</v>
      </c>
      <c r="H27" s="8"/>
      <c r="I27" s="127">
        <v>26753.31</v>
      </c>
      <c r="J27" s="123">
        <v>13.72</v>
      </c>
      <c r="K27" s="39"/>
      <c r="L27" s="115">
        <v>7149.94</v>
      </c>
      <c r="M27" s="120"/>
      <c r="N27" s="84">
        <v>105352.91</v>
      </c>
      <c r="O27" s="49"/>
      <c r="P27" s="77"/>
      <c r="Q27" s="62">
        <v>10643.96</v>
      </c>
      <c r="R27" s="69"/>
      <c r="U27" s="189"/>
      <c r="V27" s="189"/>
      <c r="W27" s="169"/>
      <c r="Y27" s="212"/>
    </row>
    <row r="28" spans="1:25" x14ac:dyDescent="0.25">
      <c r="A28" s="93"/>
      <c r="B28" s="166"/>
      <c r="C28" s="167"/>
      <c r="D28" s="168"/>
      <c r="E28" s="169"/>
      <c r="F28" s="171"/>
      <c r="G28" s="171"/>
      <c r="H28" s="169"/>
      <c r="I28" s="170"/>
      <c r="J28" s="171"/>
      <c r="K28" s="172"/>
      <c r="L28" s="173"/>
      <c r="M28" s="174"/>
      <c r="N28" s="175"/>
      <c r="O28" s="177"/>
      <c r="P28" s="164"/>
      <c r="Q28" s="165"/>
      <c r="R28" s="68">
        <v>102519.5</v>
      </c>
      <c r="U28">
        <f>SUM(U5:U27)</f>
        <v>18102</v>
      </c>
      <c r="V28">
        <f>SUM(V5:V27)</f>
        <v>5520</v>
      </c>
    </row>
    <row r="29" spans="1:25" x14ac:dyDescent="0.25">
      <c r="A29" s="66" t="s">
        <v>10</v>
      </c>
      <c r="B29" s="66">
        <f t="shared" ref="B29:H29" si="0">SUM(B5:B28)</f>
        <v>1128206.92</v>
      </c>
      <c r="C29" s="2">
        <f t="shared" si="0"/>
        <v>321.34000000000003</v>
      </c>
      <c r="D29" s="18">
        <f t="shared" si="0"/>
        <v>85792.65</v>
      </c>
      <c r="E29" s="1"/>
      <c r="F29" s="1">
        <f>SUM(F7:F28)</f>
        <v>9.4</v>
      </c>
      <c r="G29" s="1">
        <f>SUM(G5:G27)</f>
        <v>117.99000000000001</v>
      </c>
      <c r="H29" s="2">
        <f t="shared" si="0"/>
        <v>71.3</v>
      </c>
      <c r="I29" s="128">
        <f>SUM(I5:I28)</f>
        <v>728862.61</v>
      </c>
      <c r="J29" s="1">
        <f>SUM(J9:J28)</f>
        <v>362.95</v>
      </c>
      <c r="K29" s="18">
        <f>SUM(K5:K28)</f>
        <v>0</v>
      </c>
      <c r="L29" s="117">
        <f>SUM(L5:L28)</f>
        <v>146272.74000000002</v>
      </c>
      <c r="M29" s="2">
        <f>SUM(M5:M28)</f>
        <v>74467.55</v>
      </c>
      <c r="N29" s="66">
        <f>SUM(N5:N28)</f>
        <v>1219706.9200000002</v>
      </c>
      <c r="O29" s="1">
        <f>SUM(O5:O28)</f>
        <v>37268.449999999997</v>
      </c>
      <c r="P29" s="66"/>
      <c r="Q29" s="1">
        <f>SUM(Q5:Q28)</f>
        <v>39339.279999999999</v>
      </c>
      <c r="R29" s="68">
        <f>SUM(R8:R28)</f>
        <v>411257</v>
      </c>
    </row>
    <row r="30" spans="1:25" x14ac:dyDescent="0.25">
      <c r="A30" s="3" t="s">
        <v>23</v>
      </c>
      <c r="B30" s="3"/>
      <c r="C30" s="3"/>
      <c r="D30" s="3"/>
      <c r="E30" s="3"/>
      <c r="F30" s="3"/>
      <c r="G30" s="3"/>
      <c r="H30" s="3"/>
      <c r="I30" s="3"/>
      <c r="J30" s="3"/>
    </row>
    <row r="31" spans="1:25" ht="15.75" thickBot="1" x14ac:dyDescent="0.3">
      <c r="L31" s="25"/>
      <c r="M31" s="25"/>
      <c r="Q31" s="1"/>
    </row>
    <row r="32" spans="1:25" ht="16.5" thickTop="1" thickBot="1" x14ac:dyDescent="0.3">
      <c r="K32" s="131"/>
      <c r="L32" s="73" t="s">
        <v>82</v>
      </c>
      <c r="M32" s="73"/>
      <c r="N32" s="156"/>
      <c r="O32" s="157"/>
    </row>
    <row r="33" spans="1:29" ht="16.5" thickTop="1" thickBot="1" x14ac:dyDescent="0.3">
      <c r="A33" s="88"/>
      <c r="B33" s="89" t="s">
        <v>43</v>
      </c>
      <c r="C33" s="89"/>
      <c r="D33" s="89"/>
      <c r="E33" s="89"/>
      <c r="F33" s="89"/>
      <c r="G33" s="89"/>
      <c r="H33" s="90"/>
      <c r="I33" s="90" t="s">
        <v>83</v>
      </c>
      <c r="J33" s="90"/>
      <c r="K33" s="132"/>
      <c r="L33" s="129"/>
      <c r="M33" s="129" t="s">
        <v>67</v>
      </c>
      <c r="N33" s="151" t="s">
        <v>70</v>
      </c>
      <c r="O33" s="137"/>
      <c r="P33" s="108"/>
      <c r="Q33" s="191"/>
      <c r="R33" s="193"/>
      <c r="S33" s="194" t="s">
        <v>94</v>
      </c>
      <c r="T33" s="194"/>
      <c r="U33" s="195"/>
      <c r="V33" s="49"/>
      <c r="W33" s="49"/>
      <c r="X33" s="49"/>
      <c r="Y33" s="49"/>
      <c r="Z33" s="49"/>
      <c r="AA33" s="49"/>
    </row>
    <row r="34" spans="1:29" ht="16.5" thickTop="1" thickBot="1" x14ac:dyDescent="0.3">
      <c r="A34" s="70"/>
      <c r="C34" s="23" t="s">
        <v>65</v>
      </c>
      <c r="E34" s="91"/>
      <c r="F34" s="91" t="s">
        <v>6</v>
      </c>
      <c r="G34" s="91" t="s">
        <v>84</v>
      </c>
      <c r="H34" s="133" t="s">
        <v>45</v>
      </c>
      <c r="I34" s="129" t="s">
        <v>6</v>
      </c>
      <c r="J34" s="129" t="s">
        <v>92</v>
      </c>
      <c r="K34" s="152" t="s">
        <v>6</v>
      </c>
      <c r="L34" s="137" t="s">
        <v>6</v>
      </c>
      <c r="M34" s="150"/>
      <c r="N34" s="102"/>
      <c r="O34" s="110"/>
      <c r="P34" s="111"/>
      <c r="Q34" s="192"/>
      <c r="R34" s="196" t="s">
        <v>97</v>
      </c>
      <c r="S34" s="197" t="s">
        <v>95</v>
      </c>
      <c r="T34" s="197" t="s">
        <v>83</v>
      </c>
      <c r="U34" s="198" t="s">
        <v>96</v>
      </c>
      <c r="V34" s="199" t="s">
        <v>99</v>
      </c>
      <c r="W34" s="195" t="s">
        <v>100</v>
      </c>
      <c r="X34" s="195" t="s">
        <v>101</v>
      </c>
      <c r="Y34" s="195" t="s">
        <v>102</v>
      </c>
      <c r="Z34" s="195" t="s">
        <v>104</v>
      </c>
      <c r="AA34" s="195" t="s">
        <v>103</v>
      </c>
      <c r="AB34" s="205" t="s">
        <v>110</v>
      </c>
    </row>
    <row r="35" spans="1:29" ht="16.5" thickTop="1" thickBot="1" x14ac:dyDescent="0.3">
      <c r="A35" s="93" t="s">
        <v>0</v>
      </c>
      <c r="B35" s="98" t="s">
        <v>74</v>
      </c>
      <c r="C35" s="100" t="s">
        <v>75</v>
      </c>
      <c r="D35" s="102" t="s">
        <v>72</v>
      </c>
      <c r="E35" s="92" t="s">
        <v>73</v>
      </c>
      <c r="F35" s="92"/>
      <c r="G35" s="92" t="s">
        <v>83</v>
      </c>
      <c r="H35" s="134" t="s">
        <v>41</v>
      </c>
      <c r="I35" s="130"/>
      <c r="J35" s="73"/>
      <c r="K35" s="152">
        <v>1277.76</v>
      </c>
      <c r="L35" s="137"/>
      <c r="M35" s="150">
        <v>0.32</v>
      </c>
      <c r="N35" s="102"/>
      <c r="O35" s="110"/>
      <c r="P35" s="111"/>
      <c r="Q35" s="192"/>
      <c r="R35" s="200" t="s">
        <v>98</v>
      </c>
      <c r="S35" s="201">
        <v>150110</v>
      </c>
      <c r="T35" s="201">
        <v>200126</v>
      </c>
      <c r="U35" s="201">
        <v>200127</v>
      </c>
      <c r="V35" s="199">
        <v>160507</v>
      </c>
      <c r="W35" s="195">
        <v>150202</v>
      </c>
      <c r="X35" s="195">
        <v>200119</v>
      </c>
      <c r="Y35" s="195">
        <v>200113</v>
      </c>
      <c r="Z35" s="195">
        <v>130208</v>
      </c>
      <c r="AA35" s="195">
        <v>200114</v>
      </c>
      <c r="AB35" s="205">
        <v>160114</v>
      </c>
    </row>
    <row r="36" spans="1:29" ht="15.75" thickTop="1" x14ac:dyDescent="0.25">
      <c r="A36" s="94">
        <v>1</v>
      </c>
      <c r="B36" s="97">
        <v>9</v>
      </c>
      <c r="C36" s="3">
        <v>9</v>
      </c>
      <c r="D36" s="69" t="s">
        <v>107</v>
      </c>
      <c r="E36" s="91">
        <v>6</v>
      </c>
      <c r="F36" s="91"/>
      <c r="G36" s="91"/>
      <c r="H36" s="133"/>
      <c r="I36" s="81"/>
      <c r="J36" s="73"/>
      <c r="K36" s="152"/>
      <c r="L36" s="137"/>
      <c r="M36" s="150"/>
      <c r="N36" s="102"/>
      <c r="O36" s="110"/>
      <c r="P36" s="111"/>
      <c r="Q36" s="106"/>
      <c r="R36" s="202">
        <v>32058</v>
      </c>
      <c r="S36" s="50">
        <v>0.1</v>
      </c>
      <c r="T36" s="50"/>
      <c r="U36" s="203">
        <v>0.19</v>
      </c>
      <c r="V36" s="204"/>
      <c r="W36" s="204"/>
      <c r="X36" s="204"/>
      <c r="Y36" s="204"/>
      <c r="Z36" s="204">
        <v>0.1</v>
      </c>
      <c r="AA36" s="205">
        <v>1E-3</v>
      </c>
    </row>
    <row r="37" spans="1:29" x14ac:dyDescent="0.25">
      <c r="A37" s="94">
        <v>2</v>
      </c>
      <c r="B37" s="97">
        <v>8</v>
      </c>
      <c r="C37" s="3">
        <v>8</v>
      </c>
      <c r="D37" s="69" t="s">
        <v>107</v>
      </c>
      <c r="E37" s="91">
        <v>6</v>
      </c>
      <c r="F37" s="91"/>
      <c r="G37" s="91"/>
      <c r="H37" s="133"/>
      <c r="I37" s="81"/>
      <c r="J37" s="73"/>
      <c r="K37" s="152">
        <v>2395.8000000000002</v>
      </c>
      <c r="L37" s="137"/>
      <c r="M37" s="150">
        <v>0.6</v>
      </c>
      <c r="N37" s="102"/>
      <c r="O37" s="110"/>
      <c r="P37" s="111"/>
      <c r="Q37" s="106"/>
      <c r="R37" s="206"/>
      <c r="S37" s="50"/>
      <c r="T37" s="207"/>
      <c r="U37" s="203"/>
      <c r="V37" s="203"/>
      <c r="W37" s="203"/>
      <c r="X37" s="203"/>
      <c r="Y37" s="203"/>
      <c r="Z37" s="203"/>
      <c r="AA37" s="205"/>
    </row>
    <row r="38" spans="1:29" x14ac:dyDescent="0.25">
      <c r="A38" s="94">
        <v>3</v>
      </c>
      <c r="B38" s="97">
        <v>8</v>
      </c>
      <c r="C38" s="3">
        <v>9</v>
      </c>
      <c r="D38" s="69" t="s">
        <v>107</v>
      </c>
      <c r="E38" s="91">
        <v>6</v>
      </c>
      <c r="F38" s="91"/>
      <c r="G38" s="91"/>
      <c r="H38" s="133">
        <v>999</v>
      </c>
      <c r="I38" s="81"/>
      <c r="J38" s="73"/>
      <c r="K38" s="152">
        <v>1916.64</v>
      </c>
      <c r="L38" s="137"/>
      <c r="M38" s="150">
        <v>0.48</v>
      </c>
      <c r="N38" s="102"/>
      <c r="O38" s="110"/>
      <c r="P38" s="111"/>
      <c r="Q38" s="106"/>
      <c r="R38" s="206">
        <v>32608</v>
      </c>
      <c r="S38" s="50">
        <v>0.13</v>
      </c>
      <c r="T38" s="50"/>
      <c r="U38" s="203">
        <v>0.27</v>
      </c>
      <c r="V38" s="203">
        <v>7.0000000000000007E-2</v>
      </c>
      <c r="W38" s="203"/>
      <c r="X38" s="203"/>
      <c r="Y38" s="203"/>
      <c r="Z38" s="203">
        <v>0.04</v>
      </c>
      <c r="AA38" s="205"/>
      <c r="AB38">
        <v>0.112</v>
      </c>
    </row>
    <row r="39" spans="1:29" x14ac:dyDescent="0.25">
      <c r="A39" s="94">
        <v>4</v>
      </c>
      <c r="B39" s="97">
        <v>9</v>
      </c>
      <c r="C39" s="3">
        <v>8</v>
      </c>
      <c r="D39" s="69" t="s">
        <v>107</v>
      </c>
      <c r="E39" s="91" t="s">
        <v>109</v>
      </c>
      <c r="F39" s="91"/>
      <c r="G39" s="91"/>
      <c r="H39" s="133"/>
      <c r="I39" s="81"/>
      <c r="J39" s="73"/>
      <c r="K39" s="152">
        <v>1038.18</v>
      </c>
      <c r="L39" s="137"/>
      <c r="M39" s="150">
        <v>0.26</v>
      </c>
      <c r="N39" s="102"/>
      <c r="O39" s="110"/>
      <c r="P39" s="111"/>
      <c r="Q39" s="106"/>
      <c r="R39" s="206"/>
      <c r="S39" s="50"/>
      <c r="T39" s="50"/>
      <c r="U39" s="203"/>
      <c r="V39" s="203"/>
      <c r="W39" s="203"/>
      <c r="X39" s="203"/>
      <c r="Y39" s="203"/>
      <c r="Z39" s="203"/>
      <c r="AA39" s="205"/>
    </row>
    <row r="40" spans="1:29" ht="15.75" thickBot="1" x14ac:dyDescent="0.3">
      <c r="A40" s="94">
        <v>4</v>
      </c>
      <c r="B40" s="97"/>
      <c r="C40" s="3"/>
      <c r="D40" s="69"/>
      <c r="E40" s="91"/>
      <c r="F40" s="91"/>
      <c r="G40" s="91"/>
      <c r="H40" s="133"/>
      <c r="I40" s="81"/>
      <c r="J40" s="73"/>
      <c r="K40" s="152"/>
      <c r="L40" s="137"/>
      <c r="M40" s="150"/>
      <c r="N40" s="102"/>
      <c r="O40" s="110"/>
      <c r="P40" s="111"/>
      <c r="Q40" s="106"/>
      <c r="R40" s="208"/>
      <c r="S40" s="50"/>
      <c r="T40" s="50"/>
      <c r="U40" s="203"/>
      <c r="V40" s="203"/>
      <c r="W40" s="203"/>
      <c r="X40" s="203"/>
      <c r="Y40" s="203"/>
      <c r="Z40" s="203"/>
      <c r="AA40" s="205"/>
    </row>
    <row r="41" spans="1:29" ht="15.75" thickTop="1" x14ac:dyDescent="0.25">
      <c r="A41" s="94">
        <v>5</v>
      </c>
      <c r="B41" s="97">
        <v>9</v>
      </c>
      <c r="C41" s="3">
        <v>9</v>
      </c>
      <c r="D41" s="69" t="s">
        <v>107</v>
      </c>
      <c r="E41" s="91">
        <v>6</v>
      </c>
      <c r="F41" s="91"/>
      <c r="G41" s="91"/>
      <c r="H41" s="133"/>
      <c r="I41" s="81"/>
      <c r="J41" s="73"/>
      <c r="K41" s="152">
        <v>3433.98</v>
      </c>
      <c r="L41" s="137"/>
      <c r="M41" s="150">
        <v>0.86</v>
      </c>
      <c r="N41" s="102"/>
      <c r="O41" s="110"/>
      <c r="P41" s="111"/>
      <c r="Q41" s="106"/>
      <c r="R41" s="209" t="s">
        <v>105</v>
      </c>
      <c r="S41" s="105">
        <f t="shared" ref="S41:AA41" si="1">SUM(S36:S40)</f>
        <v>0.23</v>
      </c>
      <c r="T41" s="210">
        <f t="shared" si="1"/>
        <v>0</v>
      </c>
      <c r="U41" s="105">
        <f t="shared" si="1"/>
        <v>0.46</v>
      </c>
      <c r="V41" s="105">
        <f t="shared" si="1"/>
        <v>7.0000000000000007E-2</v>
      </c>
      <c r="W41" s="210">
        <f t="shared" si="1"/>
        <v>0</v>
      </c>
      <c r="X41" s="210">
        <f t="shared" si="1"/>
        <v>0</v>
      </c>
      <c r="Y41" s="210">
        <f t="shared" si="1"/>
        <v>0</v>
      </c>
      <c r="Z41" s="210">
        <f t="shared" si="1"/>
        <v>0.14000000000000001</v>
      </c>
      <c r="AA41" s="211">
        <f t="shared" si="1"/>
        <v>1E-3</v>
      </c>
    </row>
    <row r="42" spans="1:29" x14ac:dyDescent="0.25">
      <c r="A42" s="94">
        <v>6</v>
      </c>
      <c r="B42" s="97">
        <v>8</v>
      </c>
      <c r="C42" s="3">
        <v>9</v>
      </c>
      <c r="D42" s="69" t="s">
        <v>107</v>
      </c>
      <c r="E42" s="91" t="s">
        <v>109</v>
      </c>
      <c r="F42" s="91"/>
      <c r="G42" s="91"/>
      <c r="H42" s="133">
        <v>940</v>
      </c>
      <c r="I42" s="81"/>
      <c r="J42" s="73"/>
      <c r="K42" s="152"/>
      <c r="L42" s="137">
        <v>3491.4</v>
      </c>
      <c r="M42" s="150"/>
      <c r="N42" s="102">
        <v>1.38</v>
      </c>
      <c r="O42" s="110"/>
      <c r="P42" s="111"/>
      <c r="Q42" s="106"/>
      <c r="R42" s="93"/>
      <c r="S42" s="94"/>
      <c r="T42" s="91"/>
      <c r="U42" s="94"/>
    </row>
    <row r="43" spans="1:29" ht="15.75" thickBot="1" x14ac:dyDescent="0.3">
      <c r="A43" s="94">
        <v>6</v>
      </c>
      <c r="B43" s="97"/>
      <c r="C43" s="3"/>
      <c r="D43" s="69"/>
      <c r="E43" s="91"/>
      <c r="F43" s="91"/>
      <c r="G43" s="91"/>
      <c r="H43" s="133"/>
      <c r="I43" s="81"/>
      <c r="J43" s="73"/>
      <c r="K43" s="152">
        <v>1277.76</v>
      </c>
      <c r="L43" s="137"/>
      <c r="M43" s="150">
        <v>0.32</v>
      </c>
      <c r="N43" s="102"/>
      <c r="O43" s="110"/>
      <c r="P43" s="111"/>
      <c r="Q43" s="106"/>
      <c r="R43" s="93"/>
      <c r="S43" s="94"/>
      <c r="T43" s="91"/>
      <c r="U43" s="94"/>
      <c r="AC43" s="234" t="s">
        <v>134</v>
      </c>
    </row>
    <row r="44" spans="1:29" ht="16.5" thickTop="1" thickBot="1" x14ac:dyDescent="0.3">
      <c r="A44" s="94">
        <v>7</v>
      </c>
      <c r="B44" s="97">
        <v>9</v>
      </c>
      <c r="C44" s="3">
        <v>8</v>
      </c>
      <c r="D44" s="69" t="s">
        <v>107</v>
      </c>
      <c r="E44" s="91">
        <v>6</v>
      </c>
      <c r="F44" s="91"/>
      <c r="G44" s="91"/>
      <c r="H44" s="133"/>
      <c r="I44" s="81"/>
      <c r="J44" s="73"/>
      <c r="K44" s="152">
        <v>2156.2199999999998</v>
      </c>
      <c r="L44" s="137"/>
      <c r="M44" s="150">
        <v>0.54</v>
      </c>
      <c r="N44" s="102"/>
      <c r="O44" s="110"/>
      <c r="P44" s="111"/>
      <c r="Q44" s="106"/>
      <c r="R44" s="107"/>
      <c r="S44" s="250" t="s">
        <v>116</v>
      </c>
      <c r="T44" s="233" t="s">
        <v>117</v>
      </c>
      <c r="U44" s="232"/>
      <c r="V44" s="234"/>
      <c r="W44" s="234"/>
      <c r="X44" s="234"/>
      <c r="Y44" s="234"/>
      <c r="Z44" s="234"/>
      <c r="AA44" s="245"/>
      <c r="AB44" s="234" t="s">
        <v>32</v>
      </c>
      <c r="AC44" s="234" t="s">
        <v>132</v>
      </c>
    </row>
    <row r="45" spans="1:29" ht="16.5" thickTop="1" thickBot="1" x14ac:dyDescent="0.3">
      <c r="A45" s="94">
        <v>8</v>
      </c>
      <c r="B45" s="97">
        <v>9</v>
      </c>
      <c r="C45" s="3">
        <v>9</v>
      </c>
      <c r="D45" s="69" t="s">
        <v>107</v>
      </c>
      <c r="E45" s="91" t="s">
        <v>109</v>
      </c>
      <c r="F45" s="91"/>
      <c r="G45" s="91"/>
      <c r="H45" s="133"/>
      <c r="I45" s="81"/>
      <c r="J45" s="73"/>
      <c r="K45" s="152">
        <v>2156.2199999999998</v>
      </c>
      <c r="L45" s="137"/>
      <c r="M45" s="150">
        <v>0.54</v>
      </c>
      <c r="N45" s="102"/>
      <c r="O45" s="110"/>
      <c r="P45" s="111"/>
      <c r="Q45" s="106"/>
      <c r="R45" s="93"/>
      <c r="S45" s="240" t="s">
        <v>118</v>
      </c>
      <c r="T45" s="241" t="s">
        <v>119</v>
      </c>
      <c r="U45" s="240" t="s">
        <v>120</v>
      </c>
      <c r="V45" s="241" t="s">
        <v>121</v>
      </c>
      <c r="W45" s="240" t="s">
        <v>122</v>
      </c>
      <c r="X45" s="240" t="s">
        <v>123</v>
      </c>
      <c r="Y45" s="241" t="s">
        <v>124</v>
      </c>
      <c r="Z45" s="240" t="s">
        <v>125</v>
      </c>
      <c r="AA45" s="246" t="s">
        <v>126</v>
      </c>
      <c r="AB45" s="242" t="s">
        <v>131</v>
      </c>
      <c r="AC45" s="234" t="s">
        <v>133</v>
      </c>
    </row>
    <row r="46" spans="1:29" ht="15.75" thickTop="1" x14ac:dyDescent="0.25">
      <c r="A46" s="94">
        <v>8</v>
      </c>
      <c r="B46" s="97"/>
      <c r="C46" s="3"/>
      <c r="D46" s="69"/>
      <c r="E46" s="91"/>
      <c r="F46" s="91"/>
      <c r="G46" s="91"/>
      <c r="H46" s="133"/>
      <c r="I46" s="81"/>
      <c r="J46" s="73"/>
      <c r="K46" s="152"/>
      <c r="L46" s="137">
        <v>10551.2</v>
      </c>
      <c r="M46" s="150"/>
      <c r="N46" s="102">
        <v>1.0900000000000001</v>
      </c>
      <c r="O46" s="110"/>
      <c r="P46" s="111"/>
      <c r="Q46" s="106"/>
      <c r="R46" s="93"/>
      <c r="S46" s="238" t="s">
        <v>127</v>
      </c>
      <c r="T46" s="239">
        <v>14.461</v>
      </c>
      <c r="U46" s="238">
        <v>30382.57</v>
      </c>
      <c r="V46" s="239">
        <v>10.477</v>
      </c>
      <c r="W46" s="238">
        <v>49086.84</v>
      </c>
      <c r="X46" s="238">
        <v>7.3929999999999998</v>
      </c>
      <c r="Y46" s="239">
        <v>8259.4599999999991</v>
      </c>
      <c r="Z46" s="238">
        <v>0.125</v>
      </c>
      <c r="AA46" s="247">
        <v>756.25</v>
      </c>
      <c r="AB46" s="239">
        <v>99519.12</v>
      </c>
      <c r="AC46" s="234">
        <v>11034</v>
      </c>
    </row>
    <row r="47" spans="1:29" x14ac:dyDescent="0.25">
      <c r="A47" s="94">
        <v>9</v>
      </c>
      <c r="B47" s="97">
        <v>9</v>
      </c>
      <c r="C47" s="3">
        <v>9</v>
      </c>
      <c r="D47" s="69" t="s">
        <v>107</v>
      </c>
      <c r="E47" s="91" t="s">
        <v>109</v>
      </c>
      <c r="F47" s="91"/>
      <c r="G47" s="91"/>
      <c r="H47" s="133"/>
      <c r="I47" s="81">
        <v>3445.4</v>
      </c>
      <c r="J47" s="147">
        <v>7</v>
      </c>
      <c r="K47" s="152"/>
      <c r="L47" s="137"/>
      <c r="M47" s="150"/>
      <c r="N47" s="102"/>
      <c r="O47" s="110"/>
      <c r="P47" s="111"/>
      <c r="Q47" s="106"/>
      <c r="R47" s="93"/>
      <c r="S47" s="235" t="s">
        <v>128</v>
      </c>
      <c r="T47" s="236">
        <v>13.018000000000001</v>
      </c>
      <c r="U47" s="235">
        <v>27350.82</v>
      </c>
      <c r="V47" s="236">
        <v>12.308</v>
      </c>
      <c r="W47" s="235">
        <v>57665.440000000002</v>
      </c>
      <c r="X47" s="235">
        <v>7.5609999999999999</v>
      </c>
      <c r="Y47" s="236">
        <v>8447.15</v>
      </c>
      <c r="Z47" s="235">
        <v>0.14299999999999999</v>
      </c>
      <c r="AA47" s="248">
        <v>865.15</v>
      </c>
      <c r="AB47" s="237">
        <v>105362.56</v>
      </c>
      <c r="AC47" s="234">
        <v>11034</v>
      </c>
    </row>
    <row r="48" spans="1:29" x14ac:dyDescent="0.25">
      <c r="A48" s="94">
        <v>9</v>
      </c>
      <c r="B48" s="97"/>
      <c r="C48" s="3"/>
      <c r="D48" s="69"/>
      <c r="E48" s="91"/>
      <c r="F48" s="91"/>
      <c r="G48" s="91"/>
      <c r="H48" s="133">
        <v>1184</v>
      </c>
      <c r="I48" s="81"/>
      <c r="J48" s="147"/>
      <c r="K48" s="152"/>
      <c r="L48" s="137">
        <v>2236.08</v>
      </c>
      <c r="M48" s="150">
        <v>0.56000000000000005</v>
      </c>
      <c r="N48" s="102"/>
      <c r="O48" s="110"/>
      <c r="P48" s="111"/>
      <c r="Q48" s="106"/>
      <c r="R48" s="93"/>
      <c r="S48" s="232" t="s">
        <v>129</v>
      </c>
      <c r="T48" s="233">
        <v>12.938000000000001</v>
      </c>
      <c r="U48" s="232">
        <v>27182.74</v>
      </c>
      <c r="V48" s="233">
        <v>12.054</v>
      </c>
      <c r="W48" s="232">
        <v>56475.4</v>
      </c>
      <c r="X48" s="232">
        <v>7.65</v>
      </c>
      <c r="Y48" s="233">
        <v>8546.58</v>
      </c>
      <c r="Z48" s="232">
        <v>0.10199999999999999</v>
      </c>
      <c r="AA48" s="245">
        <v>617.1</v>
      </c>
      <c r="AB48" s="234">
        <v>103855.82</v>
      </c>
      <c r="AC48" s="234">
        <v>11034</v>
      </c>
    </row>
    <row r="49" spans="1:29" ht="15.75" thickBot="1" x14ac:dyDescent="0.3">
      <c r="A49" s="94">
        <v>10</v>
      </c>
      <c r="B49" s="97">
        <v>9</v>
      </c>
      <c r="C49" s="3">
        <v>9</v>
      </c>
      <c r="D49" s="69" t="s">
        <v>107</v>
      </c>
      <c r="E49" s="91">
        <v>6</v>
      </c>
      <c r="F49" s="91"/>
      <c r="G49" s="91"/>
      <c r="H49" s="133"/>
      <c r="I49" s="81"/>
      <c r="J49" s="73"/>
      <c r="K49" s="152"/>
      <c r="L49" s="137">
        <v>1996.5</v>
      </c>
      <c r="M49" s="150">
        <v>0.5</v>
      </c>
      <c r="N49" s="102"/>
      <c r="O49" s="110"/>
      <c r="P49" s="111"/>
      <c r="Q49" s="106"/>
      <c r="R49" s="93"/>
      <c r="S49" s="243" t="s">
        <v>130</v>
      </c>
      <c r="T49" s="244">
        <v>12.505000000000001</v>
      </c>
      <c r="U49" s="243">
        <v>26273.01</v>
      </c>
      <c r="V49" s="244">
        <v>12.31</v>
      </c>
      <c r="W49" s="243">
        <v>57674.81</v>
      </c>
      <c r="X49" s="243">
        <v>6.3410000000000002</v>
      </c>
      <c r="Y49" s="244">
        <v>7084.17</v>
      </c>
      <c r="Z49" s="243">
        <v>7.4999999999999997E-2</v>
      </c>
      <c r="AA49" s="249">
        <v>453.75</v>
      </c>
      <c r="AB49" s="244">
        <v>102519.74</v>
      </c>
      <c r="AC49" s="234">
        <v>11034</v>
      </c>
    </row>
    <row r="50" spans="1:29" ht="15.75" thickTop="1" x14ac:dyDescent="0.25">
      <c r="A50" s="94">
        <v>11</v>
      </c>
      <c r="B50" s="97">
        <v>8</v>
      </c>
      <c r="C50" s="3">
        <v>8</v>
      </c>
      <c r="D50" s="69" t="s">
        <v>107</v>
      </c>
      <c r="E50" s="91" t="s">
        <v>109</v>
      </c>
      <c r="F50" s="91"/>
      <c r="G50" s="91"/>
      <c r="H50" s="133"/>
      <c r="I50" s="81"/>
      <c r="J50" s="73"/>
      <c r="K50" s="152"/>
      <c r="L50" s="137">
        <v>1038.18</v>
      </c>
      <c r="M50" s="150">
        <v>0.26</v>
      </c>
      <c r="N50" s="102"/>
      <c r="O50" s="110"/>
      <c r="P50" s="111"/>
      <c r="Q50" s="106"/>
      <c r="R50" s="93"/>
      <c r="S50" s="232" t="s">
        <v>10</v>
      </c>
      <c r="T50" s="233">
        <f t="shared" ref="T50:AC50" si="2">SUM(T46:T49)</f>
        <v>52.922000000000004</v>
      </c>
      <c r="U50" s="232">
        <f t="shared" si="2"/>
        <v>111189.14</v>
      </c>
      <c r="V50" s="233">
        <f t="shared" si="2"/>
        <v>47.149000000000001</v>
      </c>
      <c r="W50" s="232">
        <f t="shared" si="2"/>
        <v>220902.49</v>
      </c>
      <c r="X50" s="232">
        <f t="shared" si="2"/>
        <v>28.945</v>
      </c>
      <c r="Y50" s="233">
        <f t="shared" si="2"/>
        <v>32337.360000000001</v>
      </c>
      <c r="Z50" s="232">
        <f t="shared" si="2"/>
        <v>0.44500000000000001</v>
      </c>
      <c r="AA50" s="245">
        <f t="shared" si="2"/>
        <v>2692.25</v>
      </c>
      <c r="AB50" s="234">
        <f t="shared" si="2"/>
        <v>411257.24</v>
      </c>
      <c r="AC50" s="234">
        <f t="shared" si="2"/>
        <v>44136</v>
      </c>
    </row>
    <row r="51" spans="1:29" x14ac:dyDescent="0.25">
      <c r="A51" s="94">
        <v>11</v>
      </c>
      <c r="B51" s="97"/>
      <c r="C51" s="3"/>
      <c r="D51" s="69"/>
      <c r="E51" s="91"/>
      <c r="F51" s="91"/>
      <c r="G51" s="91"/>
      <c r="H51" s="133"/>
      <c r="I51" s="81"/>
      <c r="J51" s="73"/>
      <c r="K51" s="158"/>
      <c r="L51" s="159"/>
      <c r="M51" s="150"/>
      <c r="N51" s="102"/>
      <c r="O51" s="110"/>
      <c r="P51" s="111"/>
      <c r="Q51" s="106"/>
      <c r="R51" s="93"/>
      <c r="S51" s="232" t="s">
        <v>135</v>
      </c>
      <c r="T51" s="233"/>
      <c r="U51" s="232">
        <v>27</v>
      </c>
      <c r="V51" s="233"/>
      <c r="W51" s="232">
        <v>54</v>
      </c>
      <c r="X51" s="232"/>
      <c r="Y51" s="233">
        <v>8</v>
      </c>
      <c r="Z51" s="232"/>
      <c r="AA51" s="245"/>
      <c r="AB51" s="234"/>
      <c r="AC51" s="234"/>
    </row>
    <row r="52" spans="1:29" x14ac:dyDescent="0.25">
      <c r="A52" s="94">
        <v>12</v>
      </c>
      <c r="B52" s="97">
        <v>9</v>
      </c>
      <c r="C52" s="3">
        <v>9</v>
      </c>
      <c r="D52" s="69" t="s">
        <v>107</v>
      </c>
      <c r="E52" s="91" t="s">
        <v>109</v>
      </c>
      <c r="F52" s="91"/>
      <c r="G52" s="91"/>
      <c r="H52" s="133"/>
      <c r="I52" s="81"/>
      <c r="J52" s="73"/>
      <c r="K52" s="158"/>
      <c r="L52" s="159">
        <v>1277.76</v>
      </c>
      <c r="M52" s="150">
        <v>0.32</v>
      </c>
      <c r="N52" s="102"/>
      <c r="O52" s="110"/>
      <c r="P52" s="111"/>
      <c r="Q52" s="106"/>
      <c r="R52" s="93"/>
      <c r="S52" s="232"/>
      <c r="T52" s="233"/>
      <c r="U52" s="232"/>
      <c r="V52" s="233"/>
      <c r="W52" s="232"/>
      <c r="X52" s="232"/>
      <c r="Y52" s="233"/>
      <c r="Z52" s="232"/>
      <c r="AA52" s="245"/>
      <c r="AB52" s="234"/>
      <c r="AC52" s="234"/>
    </row>
    <row r="53" spans="1:29" ht="15.75" thickBot="1" x14ac:dyDescent="0.3">
      <c r="A53" s="96">
        <v>12</v>
      </c>
      <c r="B53" s="99"/>
      <c r="C53" s="101"/>
      <c r="D53" s="103"/>
      <c r="E53" s="95"/>
      <c r="F53" s="95"/>
      <c r="G53" s="95"/>
      <c r="H53" s="135">
        <v>1434</v>
      </c>
      <c r="I53" s="139"/>
      <c r="J53" s="148"/>
      <c r="K53" s="154"/>
      <c r="L53" s="155"/>
      <c r="M53" s="150"/>
      <c r="N53" s="102"/>
      <c r="O53" s="110">
        <f>SUM(O35:O50)</f>
        <v>0</v>
      </c>
      <c r="P53" s="111">
        <f>SUM(P35:P50)</f>
        <v>0</v>
      </c>
      <c r="Q53" s="106">
        <f>SUM(Q35:Q50)</f>
        <v>0</v>
      </c>
      <c r="R53" s="93"/>
      <c r="S53" s="234"/>
      <c r="T53" s="234"/>
      <c r="U53" s="234"/>
      <c r="V53" s="233"/>
      <c r="W53" s="232"/>
      <c r="X53" s="232"/>
      <c r="Y53" s="233"/>
      <c r="Z53" s="232"/>
      <c r="AA53" s="245"/>
      <c r="AB53" s="234"/>
      <c r="AC53" s="234"/>
    </row>
    <row r="54" spans="1:29" ht="16.5" thickTop="1" thickBot="1" x14ac:dyDescent="0.3">
      <c r="A54" s="66" t="s">
        <v>32</v>
      </c>
      <c r="B54" s="66">
        <f>SUM(B36:B53)</f>
        <v>104</v>
      </c>
      <c r="C54" s="1">
        <f>SUM(C36:C53)</f>
        <v>104</v>
      </c>
      <c r="D54" s="66">
        <f>SUM(D36:D53)</f>
        <v>0</v>
      </c>
      <c r="E54" s="2">
        <f>SUM(E36:E53)</f>
        <v>36</v>
      </c>
      <c r="F54" s="2"/>
      <c r="G54" s="2"/>
      <c r="H54" s="136">
        <f>SUM(H36:H53)</f>
        <v>4557</v>
      </c>
      <c r="I54" s="141">
        <f>SUM(I36:I53)</f>
        <v>3445.4</v>
      </c>
      <c r="J54" s="149">
        <f>SUM(J35:J53)</f>
        <v>7</v>
      </c>
      <c r="K54" s="153">
        <f>SUM(K35:K53)</f>
        <v>15652.56</v>
      </c>
      <c r="L54" s="140">
        <f>SUM(L35:L53)</f>
        <v>20591.12</v>
      </c>
      <c r="M54">
        <f>SUM(M34:M53)</f>
        <v>5.5600000000000005</v>
      </c>
      <c r="N54">
        <f>SUM(N34:N53)</f>
        <v>2.4699999999999998</v>
      </c>
      <c r="S54" s="234"/>
      <c r="T54" s="234"/>
      <c r="U54" s="234"/>
      <c r="V54" s="234"/>
      <c r="W54" s="234"/>
      <c r="X54" s="234"/>
      <c r="Y54" s="233"/>
      <c r="Z54" s="234"/>
      <c r="AA54" s="245"/>
      <c r="AB54" s="234"/>
      <c r="AC54" s="234"/>
    </row>
    <row r="55" spans="1:29" ht="15.75" thickTop="1" x14ac:dyDescent="0.25">
      <c r="A55" t="s">
        <v>42</v>
      </c>
      <c r="C55">
        <f>SUM(B54:E54)</f>
        <v>244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3115-D979-43B6-ABD7-450BAB5BC905}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CA3F-06F2-4A55-8100-8971B6D6C551}">
  <dimension ref="A1:AB55"/>
  <sheetViews>
    <sheetView workbookViewId="0">
      <selection activeCell="K9" sqref="K9"/>
    </sheetView>
  </sheetViews>
  <sheetFormatPr defaultRowHeight="15" x14ac:dyDescent="0.25"/>
  <cols>
    <col min="2" max="2" width="9.5703125" bestFit="1" customWidth="1"/>
    <col min="14" max="14" width="9.5703125" bestFit="1" customWidth="1"/>
  </cols>
  <sheetData>
    <row r="1" spans="1:24" ht="19.5" thickTop="1" x14ac:dyDescent="0.3">
      <c r="A1" s="27"/>
      <c r="B1" s="28"/>
      <c r="C1" s="28" t="s">
        <v>12</v>
      </c>
      <c r="D1" s="31" t="s">
        <v>111</v>
      </c>
      <c r="E1" s="31"/>
      <c r="F1" s="31"/>
      <c r="G1" s="31"/>
      <c r="H1" s="28"/>
      <c r="I1" s="28"/>
      <c r="J1" s="28"/>
      <c r="K1" s="28" t="s">
        <v>16</v>
      </c>
      <c r="L1" s="28"/>
      <c r="M1" s="30"/>
      <c r="N1" s="28"/>
      <c r="O1" s="28"/>
      <c r="P1" s="28"/>
      <c r="Q1" s="28"/>
      <c r="R1" s="28"/>
      <c r="S1" s="28"/>
      <c r="T1" s="65" t="s">
        <v>17</v>
      </c>
    </row>
    <row r="2" spans="1:24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6"/>
    </row>
    <row r="3" spans="1:24" ht="15.75" thickTop="1" x14ac:dyDescent="0.25">
      <c r="A3" s="32" t="s">
        <v>0</v>
      </c>
      <c r="B3" s="3" t="s">
        <v>1</v>
      </c>
      <c r="C3" s="24"/>
      <c r="D3" s="3" t="s">
        <v>77</v>
      </c>
      <c r="E3" s="3"/>
      <c r="F3" s="3"/>
      <c r="G3" s="3"/>
      <c r="H3" s="24"/>
      <c r="I3" s="3" t="s">
        <v>60</v>
      </c>
      <c r="J3" s="3"/>
      <c r="K3" s="3" t="s">
        <v>114</v>
      </c>
      <c r="L3" s="118" t="s">
        <v>8</v>
      </c>
      <c r="M3" s="119" t="s">
        <v>6</v>
      </c>
      <c r="N3" s="75" t="s">
        <v>3</v>
      </c>
      <c r="O3" s="3" t="s">
        <v>83</v>
      </c>
      <c r="P3" s="3" t="s">
        <v>4</v>
      </c>
      <c r="Q3" s="75"/>
      <c r="R3" s="58" t="s">
        <v>5</v>
      </c>
      <c r="S3" s="69" t="s">
        <v>15</v>
      </c>
      <c r="V3" s="91"/>
    </row>
    <row r="4" spans="1:24" ht="15.75" thickBot="1" x14ac:dyDescent="0.3">
      <c r="A4" s="33"/>
      <c r="B4" s="4" t="s">
        <v>6</v>
      </c>
      <c r="C4" s="5" t="s">
        <v>8</v>
      </c>
      <c r="D4" s="4" t="s">
        <v>6</v>
      </c>
      <c r="E4" s="5">
        <v>170201</v>
      </c>
      <c r="F4" s="76" t="s">
        <v>88</v>
      </c>
      <c r="G4" s="4" t="s">
        <v>90</v>
      </c>
      <c r="H4" s="5" t="s">
        <v>89</v>
      </c>
      <c r="I4" s="4" t="s">
        <v>6</v>
      </c>
      <c r="J4" s="4" t="s">
        <v>8</v>
      </c>
      <c r="K4" s="4" t="s">
        <v>6</v>
      </c>
      <c r="L4" s="5" t="s">
        <v>115</v>
      </c>
      <c r="M4" s="5" t="s">
        <v>46</v>
      </c>
      <c r="N4" s="76" t="s">
        <v>6</v>
      </c>
      <c r="O4" s="4" t="s">
        <v>93</v>
      </c>
      <c r="P4" s="4" t="s">
        <v>6</v>
      </c>
      <c r="Q4" s="76"/>
      <c r="R4" s="59" t="s">
        <v>6</v>
      </c>
      <c r="S4" s="68" t="s">
        <v>6</v>
      </c>
      <c r="U4" s="185" t="s">
        <v>76</v>
      </c>
      <c r="V4" s="186" t="s">
        <v>86</v>
      </c>
      <c r="W4" s="187" t="s">
        <v>45</v>
      </c>
      <c r="X4" s="188" t="s">
        <v>87</v>
      </c>
    </row>
    <row r="5" spans="1:24" x14ac:dyDescent="0.25">
      <c r="A5" s="55">
        <v>1</v>
      </c>
      <c r="B5" s="180">
        <v>117873.39</v>
      </c>
      <c r="C5" s="6">
        <v>29.17</v>
      </c>
      <c r="D5" s="19">
        <v>771.98</v>
      </c>
      <c r="E5" s="8"/>
      <c r="F5" s="178"/>
      <c r="G5" s="123"/>
      <c r="H5" s="8">
        <v>2.9</v>
      </c>
      <c r="I5" s="125">
        <v>30999</v>
      </c>
      <c r="J5" s="123">
        <v>20</v>
      </c>
      <c r="K5" s="35">
        <v>8294.51</v>
      </c>
      <c r="L5" s="225"/>
      <c r="M5" s="226">
        <v>10672.2</v>
      </c>
      <c r="N5" s="220">
        <v>131039.64</v>
      </c>
      <c r="O5" s="144"/>
      <c r="P5" s="49">
        <v>25324.44</v>
      </c>
      <c r="Q5" s="77"/>
      <c r="R5" s="60"/>
      <c r="S5" s="69"/>
      <c r="U5" s="183"/>
      <c r="V5" s="8"/>
      <c r="W5" s="8"/>
      <c r="X5" s="8"/>
    </row>
    <row r="6" spans="1:24" x14ac:dyDescent="0.25">
      <c r="A6" s="56"/>
      <c r="B6" s="181"/>
      <c r="C6" s="10"/>
      <c r="D6" s="20"/>
      <c r="E6" s="11"/>
      <c r="F6" s="179"/>
      <c r="G6" s="124"/>
      <c r="H6" s="11"/>
      <c r="I6" s="126"/>
      <c r="J6" s="124"/>
      <c r="K6" s="37"/>
      <c r="L6" s="227"/>
      <c r="M6" s="228"/>
      <c r="N6" s="221"/>
      <c r="O6" s="145"/>
      <c r="P6" s="51"/>
      <c r="Q6" s="78"/>
      <c r="R6" s="61"/>
      <c r="S6" s="69"/>
      <c r="U6" s="183"/>
      <c r="V6" s="8"/>
      <c r="W6" s="8"/>
      <c r="X6" s="8"/>
    </row>
    <row r="7" spans="1:24" x14ac:dyDescent="0.25">
      <c r="A7" s="55">
        <v>2</v>
      </c>
      <c r="B7" s="182">
        <v>118774.97</v>
      </c>
      <c r="C7" s="6">
        <v>29.61</v>
      </c>
      <c r="D7" s="21">
        <v>3368.64</v>
      </c>
      <c r="E7" s="8"/>
      <c r="F7" s="178"/>
      <c r="G7" s="123">
        <v>3.5</v>
      </c>
      <c r="H7" s="8">
        <v>8.1999999999999993</v>
      </c>
      <c r="I7" s="127">
        <v>33416.92</v>
      </c>
      <c r="J7" s="123">
        <v>21.56</v>
      </c>
      <c r="K7" s="39">
        <v>8150.2</v>
      </c>
      <c r="L7" s="229"/>
      <c r="M7" s="226">
        <v>12487.2</v>
      </c>
      <c r="N7" s="222">
        <v>113484.89</v>
      </c>
      <c r="O7" s="144"/>
      <c r="P7" s="49"/>
      <c r="Q7" s="77"/>
      <c r="R7" s="60"/>
      <c r="S7" s="69"/>
      <c r="U7" s="183"/>
      <c r="V7" s="8"/>
      <c r="W7" s="8"/>
      <c r="X7" s="8"/>
    </row>
    <row r="8" spans="1:24" x14ac:dyDescent="0.25">
      <c r="A8" s="56"/>
      <c r="B8" s="181"/>
      <c r="C8" s="10"/>
      <c r="D8" s="20"/>
      <c r="E8" s="11"/>
      <c r="F8" s="179"/>
      <c r="G8" s="124"/>
      <c r="H8" s="11"/>
      <c r="I8" s="126"/>
      <c r="J8" s="124"/>
      <c r="K8" s="37"/>
      <c r="L8" s="227"/>
      <c r="M8" s="228"/>
      <c r="N8" s="221"/>
      <c r="O8" s="145"/>
      <c r="P8" s="51"/>
      <c r="Q8" s="78"/>
      <c r="R8" s="61"/>
      <c r="S8" s="72"/>
      <c r="U8" s="183"/>
      <c r="V8" s="8"/>
      <c r="W8" s="8"/>
      <c r="X8" s="8"/>
    </row>
    <row r="9" spans="1:24" x14ac:dyDescent="0.25">
      <c r="A9" s="55">
        <v>3</v>
      </c>
      <c r="B9" s="182">
        <v>148258.69</v>
      </c>
      <c r="C9" s="6">
        <v>36.909999999999997</v>
      </c>
      <c r="D9" s="21">
        <v>2186.4699999999998</v>
      </c>
      <c r="E9" s="8"/>
      <c r="F9" s="178"/>
      <c r="G9" s="123">
        <v>5.2</v>
      </c>
      <c r="H9" s="8"/>
      <c r="I9" s="127">
        <v>61543.49</v>
      </c>
      <c r="J9" s="123">
        <v>36.130000000000003</v>
      </c>
      <c r="K9" s="39"/>
      <c r="L9" s="229"/>
      <c r="M9" s="226"/>
      <c r="N9" s="222">
        <v>131039.64</v>
      </c>
      <c r="O9" s="144"/>
      <c r="P9" s="49"/>
      <c r="Q9" s="77"/>
      <c r="R9" s="60"/>
      <c r="S9" s="69"/>
      <c r="U9" s="183"/>
      <c r="V9" s="8"/>
      <c r="W9" s="8"/>
      <c r="X9" s="8"/>
    </row>
    <row r="10" spans="1:24" x14ac:dyDescent="0.25">
      <c r="A10" s="56"/>
      <c r="B10" s="181"/>
      <c r="C10" s="10"/>
      <c r="D10" s="20"/>
      <c r="E10" s="11"/>
      <c r="F10" s="179"/>
      <c r="G10" s="124"/>
      <c r="H10" s="11"/>
      <c r="I10" s="126"/>
      <c r="J10" s="124"/>
      <c r="K10" s="37"/>
      <c r="L10" s="227"/>
      <c r="M10" s="228"/>
      <c r="N10" s="221"/>
      <c r="O10" s="145"/>
      <c r="P10" s="51"/>
      <c r="Q10" s="78"/>
      <c r="R10" s="61"/>
      <c r="S10" s="68"/>
      <c r="U10" s="183"/>
      <c r="V10" s="8"/>
      <c r="W10" s="8"/>
      <c r="X10" s="8"/>
    </row>
    <row r="11" spans="1:24" x14ac:dyDescent="0.25">
      <c r="A11" s="55">
        <v>4</v>
      </c>
      <c r="B11" s="182"/>
      <c r="C11" s="6"/>
      <c r="D11" s="21"/>
      <c r="E11" s="8"/>
      <c r="F11" s="178"/>
      <c r="G11" s="123"/>
      <c r="H11" s="8"/>
      <c r="I11" s="127"/>
      <c r="J11" s="123"/>
      <c r="K11" s="39"/>
      <c r="L11" s="229"/>
      <c r="M11" s="226"/>
      <c r="N11" s="222"/>
      <c r="O11" s="144"/>
      <c r="P11" s="49"/>
      <c r="Q11" s="77"/>
      <c r="R11" s="60"/>
      <c r="S11" s="69"/>
      <c r="U11" s="183"/>
      <c r="V11" s="8"/>
      <c r="W11" s="8"/>
      <c r="X11" s="8"/>
    </row>
    <row r="12" spans="1:24" x14ac:dyDescent="0.25">
      <c r="A12" s="56"/>
      <c r="B12" s="181"/>
      <c r="C12" s="10"/>
      <c r="D12" s="20"/>
      <c r="E12" s="11"/>
      <c r="F12" s="179"/>
      <c r="G12" s="124"/>
      <c r="H12" s="11"/>
      <c r="I12" s="126"/>
      <c r="J12" s="124"/>
      <c r="K12" s="37"/>
      <c r="L12" s="227"/>
      <c r="M12" s="228"/>
      <c r="N12" s="221"/>
      <c r="O12" s="145"/>
      <c r="P12" s="51"/>
      <c r="Q12" s="78"/>
      <c r="R12" s="61"/>
      <c r="S12" s="69"/>
      <c r="U12" s="183"/>
      <c r="V12" s="8"/>
      <c r="W12" s="8"/>
      <c r="X12" s="8"/>
    </row>
    <row r="13" spans="1:24" x14ac:dyDescent="0.25">
      <c r="A13" s="55">
        <v>5</v>
      </c>
      <c r="B13" s="182"/>
      <c r="C13" s="6"/>
      <c r="D13" s="21"/>
      <c r="E13" s="8"/>
      <c r="F13" s="178"/>
      <c r="G13" s="123"/>
      <c r="H13" s="8"/>
      <c r="I13" s="127"/>
      <c r="J13" s="123"/>
      <c r="K13" s="39"/>
      <c r="L13" s="229"/>
      <c r="M13" s="226"/>
      <c r="N13" s="222"/>
      <c r="O13" s="144"/>
      <c r="P13" s="49"/>
      <c r="Q13" s="77"/>
      <c r="R13" s="60"/>
      <c r="S13" s="69"/>
      <c r="U13" s="183"/>
      <c r="V13" s="8"/>
      <c r="W13" s="8"/>
      <c r="X13" s="8"/>
    </row>
    <row r="14" spans="1:24" x14ac:dyDescent="0.25">
      <c r="A14" s="56"/>
      <c r="B14" s="181"/>
      <c r="C14" s="10"/>
      <c r="D14" s="20"/>
      <c r="E14" s="11"/>
      <c r="F14" s="179"/>
      <c r="G14" s="124"/>
      <c r="H14" s="11"/>
      <c r="I14" s="126"/>
      <c r="J14" s="124"/>
      <c r="K14" s="37"/>
      <c r="L14" s="227"/>
      <c r="M14" s="228"/>
      <c r="N14" s="221"/>
      <c r="O14" s="145"/>
      <c r="P14" s="51"/>
      <c r="Q14" s="78"/>
      <c r="R14" s="61"/>
      <c r="S14" s="69"/>
      <c r="U14" s="183"/>
      <c r="V14" s="8"/>
      <c r="W14" s="8"/>
      <c r="X14" s="8"/>
    </row>
    <row r="15" spans="1:24" x14ac:dyDescent="0.25">
      <c r="A15" s="55">
        <v>6</v>
      </c>
      <c r="B15" s="182"/>
      <c r="C15" s="6"/>
      <c r="D15" s="21"/>
      <c r="E15" s="8"/>
      <c r="F15" s="178"/>
      <c r="G15" s="123"/>
      <c r="H15" s="8"/>
      <c r="I15" s="127"/>
      <c r="J15" s="123"/>
      <c r="K15" s="39"/>
      <c r="L15" s="229"/>
      <c r="M15" s="226"/>
      <c r="N15" s="222"/>
      <c r="O15" s="144"/>
      <c r="P15" s="49"/>
      <c r="Q15" s="77"/>
      <c r="R15" s="60"/>
      <c r="S15" s="69"/>
      <c r="U15" s="183"/>
      <c r="V15" s="8"/>
      <c r="W15" s="8"/>
      <c r="X15" s="8"/>
    </row>
    <row r="16" spans="1:24" x14ac:dyDescent="0.25">
      <c r="A16" s="56"/>
      <c r="B16" s="181"/>
      <c r="C16" s="10"/>
      <c r="D16" s="20"/>
      <c r="E16" s="11"/>
      <c r="F16" s="179"/>
      <c r="G16" s="124"/>
      <c r="H16" s="11"/>
      <c r="I16" s="126"/>
      <c r="J16" s="124"/>
      <c r="K16" s="37"/>
      <c r="L16" s="227"/>
      <c r="M16" s="228"/>
      <c r="N16" s="223"/>
      <c r="O16" s="146"/>
      <c r="P16" s="51"/>
      <c r="Q16" s="78"/>
      <c r="R16" s="61"/>
      <c r="S16" s="68"/>
      <c r="U16" s="183"/>
      <c r="V16" s="8"/>
      <c r="W16" s="8"/>
      <c r="X16" s="8"/>
    </row>
    <row r="17" spans="1:24" x14ac:dyDescent="0.25">
      <c r="A17" s="55">
        <v>7</v>
      </c>
      <c r="B17" s="182"/>
      <c r="C17" s="6"/>
      <c r="D17" s="21"/>
      <c r="E17" s="8"/>
      <c r="F17" s="178"/>
      <c r="G17" s="123"/>
      <c r="H17" s="8"/>
      <c r="I17" s="127"/>
      <c r="J17" s="123"/>
      <c r="K17" s="39"/>
      <c r="L17" s="229"/>
      <c r="M17" s="226"/>
      <c r="N17" s="222"/>
      <c r="O17" s="144"/>
      <c r="P17" s="49"/>
      <c r="Q17" s="77"/>
      <c r="R17" s="60"/>
      <c r="S17" s="69"/>
      <c r="U17" s="183"/>
      <c r="V17" s="8"/>
      <c r="W17" s="8"/>
      <c r="X17" s="8"/>
    </row>
    <row r="18" spans="1:24" x14ac:dyDescent="0.25">
      <c r="A18" s="56"/>
      <c r="B18" s="181"/>
      <c r="C18" s="10"/>
      <c r="D18" s="20"/>
      <c r="E18" s="11"/>
      <c r="F18" s="179"/>
      <c r="G18" s="124"/>
      <c r="H18" s="11"/>
      <c r="I18" s="126"/>
      <c r="J18" s="124"/>
      <c r="K18" s="37"/>
      <c r="L18" s="227"/>
      <c r="M18" s="228"/>
      <c r="N18" s="221"/>
      <c r="O18" s="145"/>
      <c r="P18" s="51"/>
      <c r="Q18" s="78"/>
      <c r="R18" s="63"/>
      <c r="S18" s="69"/>
      <c r="U18" s="183"/>
      <c r="V18" s="8"/>
      <c r="W18" s="8"/>
      <c r="X18" s="8"/>
    </row>
    <row r="19" spans="1:24" x14ac:dyDescent="0.25">
      <c r="A19" s="55">
        <v>8</v>
      </c>
      <c r="B19" s="182"/>
      <c r="C19" s="6"/>
      <c r="D19" s="21"/>
      <c r="E19" s="8"/>
      <c r="F19" s="178"/>
      <c r="G19" s="123"/>
      <c r="H19" s="8"/>
      <c r="I19" s="127"/>
      <c r="J19" s="123"/>
      <c r="K19" s="39"/>
      <c r="L19" s="229"/>
      <c r="M19" s="226"/>
      <c r="N19" s="220"/>
      <c r="O19" s="144"/>
      <c r="P19" s="49"/>
      <c r="Q19" s="77"/>
      <c r="R19" s="62"/>
      <c r="S19" s="69"/>
      <c r="U19" s="183"/>
      <c r="V19" s="8"/>
      <c r="W19" s="8"/>
      <c r="X19" s="8"/>
    </row>
    <row r="20" spans="1:24" x14ac:dyDescent="0.25">
      <c r="A20" s="56"/>
      <c r="B20" s="181"/>
      <c r="C20" s="10"/>
      <c r="D20" s="20"/>
      <c r="E20" s="11"/>
      <c r="F20" s="179"/>
      <c r="G20" s="124"/>
      <c r="H20" s="11"/>
      <c r="I20" s="126"/>
      <c r="J20" s="124"/>
      <c r="K20" s="37"/>
      <c r="L20" s="227"/>
      <c r="M20" s="228"/>
      <c r="N20" s="221"/>
      <c r="O20" s="145"/>
      <c r="P20" s="51"/>
      <c r="Q20" s="78"/>
      <c r="R20" s="63"/>
      <c r="S20" s="69"/>
      <c r="U20" s="183"/>
      <c r="V20" s="8"/>
      <c r="W20" s="8"/>
      <c r="X20" s="8"/>
    </row>
    <row r="21" spans="1:24" x14ac:dyDescent="0.25">
      <c r="A21" s="55">
        <v>9</v>
      </c>
      <c r="B21" s="182"/>
      <c r="C21" s="6"/>
      <c r="D21" s="21"/>
      <c r="E21" s="8"/>
      <c r="F21" s="178"/>
      <c r="G21" s="123"/>
      <c r="H21" s="8"/>
      <c r="I21" s="127"/>
      <c r="J21" s="123"/>
      <c r="K21" s="39"/>
      <c r="L21" s="229"/>
      <c r="M21" s="226"/>
      <c r="N21" s="222"/>
      <c r="O21" s="144"/>
      <c r="P21" s="49"/>
      <c r="Q21" s="77"/>
      <c r="R21" s="62"/>
      <c r="S21" s="69"/>
      <c r="U21" s="183"/>
      <c r="V21" s="8"/>
      <c r="W21" s="8"/>
      <c r="X21" s="8"/>
    </row>
    <row r="22" spans="1:24" x14ac:dyDescent="0.25">
      <c r="A22" s="56"/>
      <c r="B22" s="181"/>
      <c r="C22" s="10"/>
      <c r="D22" s="20"/>
      <c r="E22" s="11"/>
      <c r="F22" s="179"/>
      <c r="G22" s="124"/>
      <c r="H22" s="11"/>
      <c r="I22" s="126"/>
      <c r="J22" s="124"/>
      <c r="K22" s="37"/>
      <c r="L22" s="227"/>
      <c r="M22" s="228"/>
      <c r="N22" s="221"/>
      <c r="O22" s="145"/>
      <c r="P22" s="51"/>
      <c r="Q22" s="78"/>
      <c r="R22" s="63"/>
      <c r="S22" s="68"/>
      <c r="U22" s="184"/>
      <c r="V22" s="190"/>
      <c r="W22" s="8"/>
      <c r="X22" s="8"/>
    </row>
    <row r="23" spans="1:24" x14ac:dyDescent="0.25">
      <c r="A23" s="55">
        <v>10</v>
      </c>
      <c r="B23" s="182"/>
      <c r="C23" s="6"/>
      <c r="D23" s="21"/>
      <c r="E23" s="8"/>
      <c r="F23" s="178"/>
      <c r="G23" s="123"/>
      <c r="H23" s="8"/>
      <c r="I23" s="127"/>
      <c r="J23" s="123"/>
      <c r="K23" s="39"/>
      <c r="L23" s="229"/>
      <c r="M23" s="226"/>
      <c r="N23" s="222"/>
      <c r="O23" s="144"/>
      <c r="P23" s="49"/>
      <c r="Q23" s="77"/>
      <c r="R23" s="62"/>
      <c r="S23" s="69"/>
      <c r="V23" s="178"/>
      <c r="W23" s="8"/>
      <c r="X23" s="8"/>
    </row>
    <row r="24" spans="1:24" x14ac:dyDescent="0.25">
      <c r="A24" s="56"/>
      <c r="B24" s="181"/>
      <c r="C24" s="13"/>
      <c r="D24" s="20"/>
      <c r="E24" s="11"/>
      <c r="F24" s="179"/>
      <c r="G24" s="124"/>
      <c r="H24" s="11"/>
      <c r="I24" s="126"/>
      <c r="J24" s="124"/>
      <c r="K24" s="37"/>
      <c r="L24" s="227"/>
      <c r="M24" s="228"/>
      <c r="N24" s="221"/>
      <c r="O24" s="145"/>
      <c r="P24" s="51"/>
      <c r="Q24" s="78"/>
      <c r="R24" s="63"/>
      <c r="S24" s="69"/>
      <c r="V24" s="178"/>
      <c r="W24" s="178"/>
      <c r="X24" s="8"/>
    </row>
    <row r="25" spans="1:24" x14ac:dyDescent="0.25">
      <c r="A25" s="55">
        <v>11</v>
      </c>
      <c r="B25" s="182"/>
      <c r="C25" s="6"/>
      <c r="D25" s="21"/>
      <c r="E25" s="8"/>
      <c r="F25" s="178"/>
      <c r="G25" s="123"/>
      <c r="H25" s="8"/>
      <c r="I25" s="127"/>
      <c r="J25" s="123"/>
      <c r="K25" s="39"/>
      <c r="L25" s="229"/>
      <c r="M25" s="226"/>
      <c r="N25" s="222"/>
      <c r="O25" s="144"/>
      <c r="P25" s="49"/>
      <c r="Q25" s="77"/>
      <c r="R25" s="62"/>
      <c r="S25" s="69"/>
      <c r="V25" s="178"/>
      <c r="W25" s="178"/>
      <c r="X25" s="8"/>
    </row>
    <row r="26" spans="1:24" x14ac:dyDescent="0.25">
      <c r="A26" s="56"/>
      <c r="B26" s="181"/>
      <c r="C26" s="10"/>
      <c r="D26" s="20"/>
      <c r="E26" s="11"/>
      <c r="F26" s="179"/>
      <c r="G26" s="124"/>
      <c r="H26" s="11"/>
      <c r="I26" s="126"/>
      <c r="J26" s="124"/>
      <c r="K26" s="37"/>
      <c r="L26" s="227"/>
      <c r="M26" s="228"/>
      <c r="N26" s="221"/>
      <c r="O26" s="145"/>
      <c r="P26" s="51"/>
      <c r="Q26" s="78"/>
      <c r="R26" s="63"/>
      <c r="S26" s="69"/>
      <c r="V26" s="178"/>
      <c r="W26" s="178"/>
      <c r="X26" s="8"/>
    </row>
    <row r="27" spans="1:24" x14ac:dyDescent="0.25">
      <c r="A27" s="55">
        <v>12</v>
      </c>
      <c r="B27" s="182"/>
      <c r="C27" s="6"/>
      <c r="D27" s="21"/>
      <c r="E27" s="8"/>
      <c r="F27" s="178"/>
      <c r="G27" s="123"/>
      <c r="H27" s="8"/>
      <c r="I27" s="127"/>
      <c r="J27" s="123"/>
      <c r="K27" s="39"/>
      <c r="L27" s="229"/>
      <c r="M27" s="226"/>
      <c r="N27" s="222"/>
      <c r="O27" s="144"/>
      <c r="P27" s="49"/>
      <c r="Q27" s="77"/>
      <c r="R27" s="62"/>
      <c r="S27" s="69"/>
      <c r="V27" s="189"/>
      <c r="W27" s="189"/>
      <c r="X27" s="169"/>
    </row>
    <row r="28" spans="1:24" x14ac:dyDescent="0.25">
      <c r="A28" s="93"/>
      <c r="B28" s="166"/>
      <c r="C28" s="167"/>
      <c r="D28" s="168"/>
      <c r="E28" s="169"/>
      <c r="F28" s="171"/>
      <c r="G28" s="171"/>
      <c r="H28" s="169"/>
      <c r="I28" s="170"/>
      <c r="J28" s="171"/>
      <c r="K28" s="172"/>
      <c r="L28" s="230"/>
      <c r="M28" s="231"/>
      <c r="N28" s="224"/>
      <c r="O28" s="176"/>
      <c r="P28" s="177"/>
      <c r="Q28" s="164"/>
      <c r="R28" s="165"/>
      <c r="S28" s="68"/>
      <c r="V28">
        <f>SUM(V5:V27)</f>
        <v>0</v>
      </c>
      <c r="W28">
        <f>SUM(W5:W27)</f>
        <v>0</v>
      </c>
    </row>
    <row r="29" spans="1:24" x14ac:dyDescent="0.25">
      <c r="A29" s="66" t="s">
        <v>10</v>
      </c>
      <c r="B29" s="66">
        <f t="shared" ref="B29:H29" si="0">SUM(B5:B28)</f>
        <v>384907.05</v>
      </c>
      <c r="C29" s="2">
        <f t="shared" si="0"/>
        <v>95.69</v>
      </c>
      <c r="D29" s="18">
        <f t="shared" si="0"/>
        <v>6327.09</v>
      </c>
      <c r="E29" s="1"/>
      <c r="F29" s="1">
        <f>SUM(F7:F28)</f>
        <v>0</v>
      </c>
      <c r="G29" s="1">
        <f>SUM(G5:G27)</f>
        <v>8.6999999999999993</v>
      </c>
      <c r="H29" s="2">
        <f t="shared" si="0"/>
        <v>11.1</v>
      </c>
      <c r="I29" s="128">
        <f>SUM(I5:I28)</f>
        <v>125959.41</v>
      </c>
      <c r="J29" s="1">
        <f>SUM(J9:J28)</f>
        <v>36.130000000000003</v>
      </c>
      <c r="K29" s="18">
        <f t="shared" ref="K29:P29" si="1">SUM(K5:K28)</f>
        <v>16444.71</v>
      </c>
      <c r="L29" s="117">
        <f t="shared" si="1"/>
        <v>0</v>
      </c>
      <c r="M29" s="2">
        <f t="shared" si="1"/>
        <v>23159.4</v>
      </c>
      <c r="N29" s="66">
        <f t="shared" si="1"/>
        <v>375564.17</v>
      </c>
      <c r="O29" s="1">
        <f t="shared" si="1"/>
        <v>0</v>
      </c>
      <c r="P29" s="1">
        <f t="shared" si="1"/>
        <v>25324.44</v>
      </c>
      <c r="Q29" s="66"/>
      <c r="R29" s="1">
        <f>SUM(R5:R28)</f>
        <v>0</v>
      </c>
      <c r="S29" s="68">
        <f>SUM(S8:S28)</f>
        <v>0</v>
      </c>
    </row>
    <row r="30" spans="1:24" x14ac:dyDescent="0.25">
      <c r="A30" s="3" t="s">
        <v>23</v>
      </c>
      <c r="B30" s="3"/>
      <c r="C30" s="3"/>
      <c r="D30" s="3"/>
      <c r="E30" s="3"/>
      <c r="F30" s="3"/>
      <c r="G30" s="3"/>
      <c r="H30" s="3"/>
      <c r="I30" s="3"/>
      <c r="J30" s="3"/>
    </row>
    <row r="31" spans="1:24" ht="15.75" thickBot="1" x14ac:dyDescent="0.3">
      <c r="L31" s="25"/>
      <c r="M31" s="25"/>
      <c r="Q31" s="1"/>
    </row>
    <row r="32" spans="1:24" ht="16.5" thickTop="1" thickBot="1" x14ac:dyDescent="0.3">
      <c r="K32" s="131"/>
      <c r="L32" s="73" t="s">
        <v>82</v>
      </c>
      <c r="M32" s="73"/>
      <c r="N32" s="156"/>
      <c r="O32" s="157"/>
    </row>
    <row r="33" spans="1:28" ht="16.5" thickTop="1" thickBot="1" x14ac:dyDescent="0.3">
      <c r="A33" s="88"/>
      <c r="B33" s="89" t="s">
        <v>43</v>
      </c>
      <c r="C33" s="89"/>
      <c r="D33" s="89"/>
      <c r="E33" s="89"/>
      <c r="F33" s="89"/>
      <c r="G33" s="89"/>
      <c r="H33" s="90"/>
      <c r="I33" s="90" t="s">
        <v>83</v>
      </c>
      <c r="J33" s="90"/>
      <c r="K33" s="132"/>
      <c r="L33" s="129"/>
      <c r="M33" s="129" t="s">
        <v>67</v>
      </c>
      <c r="N33" s="151" t="s">
        <v>70</v>
      </c>
      <c r="O33" s="137"/>
      <c r="P33" s="108"/>
      <c r="Q33" s="191"/>
      <c r="R33" s="193"/>
      <c r="S33" s="194" t="s">
        <v>94</v>
      </c>
      <c r="T33" s="194"/>
      <c r="U33" s="195"/>
      <c r="V33" s="49"/>
      <c r="W33" s="49"/>
      <c r="X33" s="49"/>
      <c r="Y33" s="49"/>
      <c r="Z33" s="49"/>
      <c r="AA33" s="49"/>
    </row>
    <row r="34" spans="1:28" ht="16.5" thickTop="1" thickBot="1" x14ac:dyDescent="0.3">
      <c r="A34" s="70"/>
      <c r="C34" s="23" t="s">
        <v>65</v>
      </c>
      <c r="E34" s="91"/>
      <c r="F34" s="91" t="s">
        <v>6</v>
      </c>
      <c r="G34" s="91" t="s">
        <v>84</v>
      </c>
      <c r="H34" s="133" t="s">
        <v>45</v>
      </c>
      <c r="I34" s="129" t="s">
        <v>6</v>
      </c>
      <c r="J34" s="129" t="s">
        <v>92</v>
      </c>
      <c r="K34" s="152" t="s">
        <v>6</v>
      </c>
      <c r="L34" s="137" t="s">
        <v>6</v>
      </c>
      <c r="M34" s="150"/>
      <c r="N34" s="102"/>
      <c r="O34" s="110"/>
      <c r="P34" s="111"/>
      <c r="Q34" s="192"/>
      <c r="R34" s="197" t="s">
        <v>97</v>
      </c>
      <c r="S34" s="197" t="s">
        <v>95</v>
      </c>
      <c r="T34" s="197" t="s">
        <v>83</v>
      </c>
      <c r="U34" s="198" t="s">
        <v>96</v>
      </c>
      <c r="V34" s="199" t="s">
        <v>99</v>
      </c>
      <c r="W34" s="195" t="s">
        <v>100</v>
      </c>
      <c r="X34" s="195" t="s">
        <v>101</v>
      </c>
      <c r="Y34" s="195" t="s">
        <v>102</v>
      </c>
      <c r="Z34" s="195" t="s">
        <v>104</v>
      </c>
      <c r="AA34" s="194" t="s">
        <v>103</v>
      </c>
      <c r="AB34" s="199" t="s">
        <v>110</v>
      </c>
    </row>
    <row r="35" spans="1:28" ht="16.5" thickTop="1" thickBot="1" x14ac:dyDescent="0.3">
      <c r="A35" s="93" t="s">
        <v>0</v>
      </c>
      <c r="B35" s="98" t="s">
        <v>74</v>
      </c>
      <c r="C35" s="100" t="s">
        <v>75</v>
      </c>
      <c r="D35" s="102" t="s">
        <v>72</v>
      </c>
      <c r="E35" s="92" t="s">
        <v>112</v>
      </c>
      <c r="F35" s="92" t="s">
        <v>113</v>
      </c>
      <c r="G35" s="92" t="s">
        <v>83</v>
      </c>
      <c r="H35" s="134" t="s">
        <v>41</v>
      </c>
      <c r="I35" s="130"/>
      <c r="J35" s="73"/>
      <c r="K35" s="152"/>
      <c r="L35" s="137">
        <v>1193.9100000000001</v>
      </c>
      <c r="M35" s="150">
        <v>0.26</v>
      </c>
      <c r="N35" s="102"/>
      <c r="O35" s="110"/>
      <c r="P35" s="111"/>
      <c r="Q35" s="192"/>
      <c r="R35" s="201" t="s">
        <v>98</v>
      </c>
      <c r="S35" s="201">
        <v>150110</v>
      </c>
      <c r="T35" s="201">
        <v>200126</v>
      </c>
      <c r="U35" s="201">
        <v>200127</v>
      </c>
      <c r="V35" s="199">
        <v>160507</v>
      </c>
      <c r="W35" s="195">
        <v>150202</v>
      </c>
      <c r="X35" s="195">
        <v>200119</v>
      </c>
      <c r="Y35" s="195">
        <v>200113</v>
      </c>
      <c r="Z35" s="195">
        <v>130208</v>
      </c>
      <c r="AA35" s="194">
        <v>200114</v>
      </c>
      <c r="AB35" s="217">
        <v>160114</v>
      </c>
    </row>
    <row r="36" spans="1:28" ht="15.75" thickTop="1" x14ac:dyDescent="0.25">
      <c r="A36" s="94">
        <v>1</v>
      </c>
      <c r="B36" s="97">
        <v>9</v>
      </c>
      <c r="C36" s="3">
        <v>9</v>
      </c>
      <c r="D36" s="219" t="s">
        <v>107</v>
      </c>
      <c r="E36" s="91">
        <v>6</v>
      </c>
      <c r="F36" s="91">
        <v>6</v>
      </c>
      <c r="G36" s="91">
        <v>7</v>
      </c>
      <c r="H36" s="133"/>
      <c r="I36" s="81"/>
      <c r="J36" s="73"/>
      <c r="K36" s="152"/>
      <c r="L36" s="137"/>
      <c r="M36" s="150"/>
      <c r="N36" s="102"/>
      <c r="O36" s="110"/>
      <c r="P36" s="111"/>
      <c r="Q36" s="192"/>
      <c r="R36" s="197">
        <v>33017</v>
      </c>
      <c r="S36" s="214">
        <v>0.13</v>
      </c>
      <c r="T36" s="50"/>
      <c r="U36" s="203">
        <v>0.27</v>
      </c>
      <c r="V36" s="204">
        <v>3.3000000000000002E-2</v>
      </c>
      <c r="W36" s="204">
        <v>0.12</v>
      </c>
      <c r="X36" s="204"/>
      <c r="Y36" s="204"/>
      <c r="Z36" s="204">
        <v>0.06</v>
      </c>
      <c r="AA36" s="49"/>
      <c r="AB36" s="203"/>
    </row>
    <row r="37" spans="1:28" x14ac:dyDescent="0.25">
      <c r="A37" s="94">
        <v>2</v>
      </c>
      <c r="B37" s="97">
        <v>8</v>
      </c>
      <c r="C37" s="3">
        <v>8</v>
      </c>
      <c r="D37" s="69" t="s">
        <v>107</v>
      </c>
      <c r="E37" s="91">
        <v>6</v>
      </c>
      <c r="F37" s="91">
        <v>6</v>
      </c>
      <c r="G37" s="91"/>
      <c r="H37" s="133"/>
      <c r="I37" s="81"/>
      <c r="J37" s="73"/>
      <c r="K37" s="152"/>
      <c r="L37" s="137">
        <v>1744.94</v>
      </c>
      <c r="M37" s="150">
        <v>0.38</v>
      </c>
      <c r="N37" s="102"/>
      <c r="O37" s="110"/>
      <c r="P37" s="111"/>
      <c r="Q37" s="192"/>
      <c r="R37" s="215"/>
      <c r="S37" s="50"/>
      <c r="T37" s="207"/>
      <c r="U37" s="203"/>
      <c r="V37" s="203"/>
      <c r="W37" s="203"/>
      <c r="X37" s="203"/>
      <c r="Y37" s="203"/>
      <c r="Z37" s="203"/>
      <c r="AA37" s="49"/>
      <c r="AB37" s="203"/>
    </row>
    <row r="38" spans="1:28" x14ac:dyDescent="0.25">
      <c r="A38" s="94">
        <v>3</v>
      </c>
      <c r="B38" s="97">
        <v>9</v>
      </c>
      <c r="C38" s="3">
        <v>9</v>
      </c>
      <c r="D38" s="69" t="s">
        <v>107</v>
      </c>
      <c r="E38" s="91">
        <v>6</v>
      </c>
      <c r="F38" s="91">
        <v>6</v>
      </c>
      <c r="G38" s="91">
        <v>7</v>
      </c>
      <c r="H38" s="133">
        <v>1490</v>
      </c>
      <c r="I38" s="81"/>
      <c r="J38" s="73"/>
      <c r="K38" s="152"/>
      <c r="L38" s="137">
        <v>3765.4</v>
      </c>
      <c r="M38" s="150">
        <v>0.82</v>
      </c>
      <c r="N38" s="102"/>
      <c r="O38" s="110"/>
      <c r="P38" s="111"/>
      <c r="Q38" s="192"/>
      <c r="R38" s="215"/>
      <c r="S38" s="50"/>
      <c r="T38" s="50"/>
      <c r="U38" s="203"/>
      <c r="V38" s="203"/>
      <c r="W38" s="203"/>
      <c r="X38" s="203"/>
      <c r="Y38" s="203"/>
      <c r="Z38" s="203"/>
      <c r="AA38" s="49"/>
      <c r="AB38" s="218"/>
    </row>
    <row r="39" spans="1:28" x14ac:dyDescent="0.25">
      <c r="A39" s="94">
        <v>4</v>
      </c>
      <c r="B39" s="97"/>
      <c r="C39" s="3"/>
      <c r="D39" s="69"/>
      <c r="E39" s="91"/>
      <c r="F39" s="91"/>
      <c r="G39" s="91"/>
      <c r="H39" s="133"/>
      <c r="I39" s="81"/>
      <c r="J39" s="73"/>
      <c r="K39" s="152"/>
      <c r="L39" s="137"/>
      <c r="M39" s="150"/>
      <c r="N39" s="102"/>
      <c r="O39" s="110"/>
      <c r="P39" s="111"/>
      <c r="Q39" s="192"/>
      <c r="R39" s="215"/>
      <c r="S39" s="50"/>
      <c r="T39" s="50"/>
      <c r="U39" s="203"/>
      <c r="V39" s="203"/>
      <c r="W39" s="203"/>
      <c r="X39" s="203"/>
      <c r="Y39" s="203"/>
      <c r="Z39" s="203"/>
      <c r="AA39" s="49"/>
      <c r="AB39" s="203"/>
    </row>
    <row r="40" spans="1:28" ht="15.75" thickBot="1" x14ac:dyDescent="0.3">
      <c r="A40" s="94">
        <v>4</v>
      </c>
      <c r="B40" s="97"/>
      <c r="C40" s="3"/>
      <c r="D40" s="69"/>
      <c r="E40" s="91"/>
      <c r="F40" s="91"/>
      <c r="G40" s="91"/>
      <c r="H40" s="133"/>
      <c r="I40" s="81"/>
      <c r="J40" s="73"/>
      <c r="K40" s="152"/>
      <c r="L40" s="137"/>
      <c r="M40" s="150"/>
      <c r="N40" s="102"/>
      <c r="O40" s="110"/>
      <c r="P40" s="111"/>
      <c r="Q40" s="192"/>
      <c r="R40" s="201"/>
      <c r="S40" s="50"/>
      <c r="T40" s="50"/>
      <c r="U40" s="203"/>
      <c r="V40" s="203"/>
      <c r="W40" s="203"/>
      <c r="X40" s="203"/>
      <c r="Y40" s="203"/>
      <c r="Z40" s="203"/>
      <c r="AA40" s="49"/>
      <c r="AB40" s="209"/>
    </row>
    <row r="41" spans="1:28" ht="15.75" thickTop="1" x14ac:dyDescent="0.25">
      <c r="A41" s="94">
        <v>5</v>
      </c>
      <c r="B41" s="97"/>
      <c r="C41" s="3"/>
      <c r="D41" s="69"/>
      <c r="E41" s="91"/>
      <c r="F41" s="91"/>
      <c r="G41" s="91"/>
      <c r="H41" s="133"/>
      <c r="I41" s="81"/>
      <c r="J41" s="73"/>
      <c r="K41" s="152"/>
      <c r="L41" s="137"/>
      <c r="M41" s="150"/>
      <c r="N41" s="102"/>
      <c r="O41" s="110"/>
      <c r="P41" s="111"/>
      <c r="Q41" s="192"/>
      <c r="R41" s="216" t="s">
        <v>105</v>
      </c>
      <c r="S41" s="105">
        <f t="shared" ref="S41:AA41" si="2">SUM(S36:S40)</f>
        <v>0.13</v>
      </c>
      <c r="T41" s="210">
        <f t="shared" si="2"/>
        <v>0</v>
      </c>
      <c r="U41" s="105">
        <f t="shared" si="2"/>
        <v>0.27</v>
      </c>
      <c r="V41" s="105">
        <f t="shared" si="2"/>
        <v>3.3000000000000002E-2</v>
      </c>
      <c r="W41" s="210">
        <f t="shared" si="2"/>
        <v>0.12</v>
      </c>
      <c r="X41" s="210">
        <f t="shared" si="2"/>
        <v>0</v>
      </c>
      <c r="Y41" s="210">
        <f t="shared" si="2"/>
        <v>0</v>
      </c>
      <c r="Z41" s="210">
        <f t="shared" si="2"/>
        <v>0.06</v>
      </c>
      <c r="AA41" s="211">
        <f t="shared" si="2"/>
        <v>0</v>
      </c>
      <c r="AB41" s="105"/>
    </row>
    <row r="42" spans="1:28" x14ac:dyDescent="0.25">
      <c r="A42" s="94">
        <v>6</v>
      </c>
      <c r="B42" s="97"/>
      <c r="C42" s="3"/>
      <c r="D42" s="69"/>
      <c r="E42" s="91"/>
      <c r="F42" s="91"/>
      <c r="G42" s="91"/>
      <c r="H42" s="133"/>
      <c r="I42" s="81"/>
      <c r="J42" s="73"/>
      <c r="K42" s="152"/>
      <c r="L42" s="137"/>
      <c r="M42" s="150"/>
      <c r="N42" s="102"/>
      <c r="O42" s="110"/>
      <c r="P42" s="111"/>
      <c r="Q42" s="106"/>
      <c r="R42" s="93"/>
      <c r="S42" s="94"/>
      <c r="T42" s="91"/>
      <c r="U42" s="94"/>
    </row>
    <row r="43" spans="1:28" x14ac:dyDescent="0.25">
      <c r="A43" s="94">
        <v>6</v>
      </c>
      <c r="B43" s="97"/>
      <c r="C43" s="3"/>
      <c r="D43" s="69"/>
      <c r="E43" s="91"/>
      <c r="F43" s="91"/>
      <c r="G43" s="91"/>
      <c r="H43" s="133"/>
      <c r="I43" s="81"/>
      <c r="J43" s="73"/>
      <c r="K43" s="152"/>
      <c r="L43" s="137"/>
      <c r="M43" s="150"/>
      <c r="N43" s="102"/>
      <c r="O43" s="110"/>
      <c r="P43" s="111"/>
      <c r="Q43" s="106"/>
      <c r="R43" s="93"/>
      <c r="S43" s="94"/>
      <c r="T43" s="91"/>
      <c r="U43" s="94"/>
    </row>
    <row r="44" spans="1:28" x14ac:dyDescent="0.25">
      <c r="A44" s="94">
        <v>7</v>
      </c>
      <c r="B44" s="97"/>
      <c r="C44" s="3"/>
      <c r="D44" s="69"/>
      <c r="E44" s="91"/>
      <c r="F44" s="91"/>
      <c r="G44" s="91"/>
      <c r="H44" s="133"/>
      <c r="I44" s="81"/>
      <c r="J44" s="73"/>
      <c r="K44" s="152"/>
      <c r="L44" s="137"/>
      <c r="M44" s="150"/>
      <c r="N44" s="102"/>
      <c r="O44" s="110"/>
      <c r="P44" s="111"/>
      <c r="Q44" s="106"/>
      <c r="R44" s="93"/>
      <c r="S44" s="94"/>
      <c r="T44" s="91"/>
      <c r="U44" s="94"/>
    </row>
    <row r="45" spans="1:28" x14ac:dyDescent="0.25">
      <c r="A45" s="94">
        <v>8</v>
      </c>
      <c r="B45" s="97"/>
      <c r="C45" s="3"/>
      <c r="D45" s="69"/>
      <c r="E45" s="91"/>
      <c r="F45" s="91"/>
      <c r="G45" s="91"/>
      <c r="H45" s="133"/>
      <c r="I45" s="81"/>
      <c r="J45" s="73"/>
      <c r="K45" s="152"/>
      <c r="L45" s="137"/>
      <c r="M45" s="150"/>
      <c r="N45" s="102"/>
      <c r="O45" s="110"/>
      <c r="P45" s="111"/>
      <c r="Q45" s="106"/>
      <c r="R45" s="93"/>
      <c r="S45" s="94"/>
      <c r="T45" s="91"/>
      <c r="U45" s="94"/>
    </row>
    <row r="46" spans="1:28" x14ac:dyDescent="0.25">
      <c r="A46" s="94">
        <v>8</v>
      </c>
      <c r="B46" s="97"/>
      <c r="C46" s="3"/>
      <c r="D46" s="69"/>
      <c r="E46" s="91"/>
      <c r="F46" s="91"/>
      <c r="G46" s="91"/>
      <c r="H46" s="133"/>
      <c r="I46" s="81"/>
      <c r="J46" s="73"/>
      <c r="K46" s="152"/>
      <c r="L46" s="137"/>
      <c r="M46" s="150"/>
      <c r="N46" s="102"/>
      <c r="O46" s="110"/>
      <c r="P46" s="111"/>
      <c r="Q46" s="106"/>
      <c r="R46" s="93"/>
      <c r="S46" s="94"/>
      <c r="T46" s="91"/>
      <c r="U46" s="94"/>
    </row>
    <row r="47" spans="1:28" x14ac:dyDescent="0.25">
      <c r="A47" s="94">
        <v>9</v>
      </c>
      <c r="B47" s="97"/>
      <c r="C47" s="3"/>
      <c r="D47" s="69"/>
      <c r="E47" s="91"/>
      <c r="F47" s="91"/>
      <c r="G47" s="91"/>
      <c r="H47" s="133"/>
      <c r="I47" s="81"/>
      <c r="J47" s="147"/>
      <c r="K47" s="152"/>
      <c r="L47" s="137"/>
      <c r="M47" s="150"/>
      <c r="N47" s="102"/>
      <c r="O47" s="110"/>
      <c r="P47" s="111"/>
      <c r="Q47" s="106"/>
      <c r="R47" s="93"/>
      <c r="S47" s="94"/>
      <c r="T47" s="91"/>
      <c r="U47" s="94"/>
    </row>
    <row r="48" spans="1:28" x14ac:dyDescent="0.25">
      <c r="A48" s="94">
        <v>9</v>
      </c>
      <c r="B48" s="97"/>
      <c r="C48" s="3"/>
      <c r="D48" s="69"/>
      <c r="E48" s="91"/>
      <c r="F48" s="91"/>
      <c r="G48" s="91"/>
      <c r="H48" s="133"/>
      <c r="I48" s="81"/>
      <c r="J48" s="147"/>
      <c r="K48" s="152"/>
      <c r="L48" s="137"/>
      <c r="M48" s="150"/>
      <c r="N48" s="102"/>
      <c r="O48" s="110"/>
      <c r="P48" s="111"/>
      <c r="Q48" s="106"/>
      <c r="R48" s="93"/>
      <c r="S48" s="94"/>
      <c r="T48" s="91"/>
      <c r="U48" s="94"/>
    </row>
    <row r="49" spans="1:21" x14ac:dyDescent="0.25">
      <c r="A49" s="94">
        <v>10</v>
      </c>
      <c r="B49" s="97"/>
      <c r="C49" s="3"/>
      <c r="D49" s="69"/>
      <c r="E49" s="91"/>
      <c r="F49" s="91"/>
      <c r="G49" s="91"/>
      <c r="H49" s="133"/>
      <c r="I49" s="81"/>
      <c r="J49" s="73"/>
      <c r="K49" s="152"/>
      <c r="L49" s="137"/>
      <c r="M49" s="150"/>
      <c r="N49" s="102"/>
      <c r="O49" s="110"/>
      <c r="P49" s="111"/>
      <c r="Q49" s="106"/>
      <c r="R49" s="93"/>
      <c r="S49" s="94"/>
      <c r="T49" s="91"/>
      <c r="U49" s="94"/>
    </row>
    <row r="50" spans="1:21" x14ac:dyDescent="0.25">
      <c r="A50" s="94">
        <v>11</v>
      </c>
      <c r="B50" s="97"/>
      <c r="C50" s="3"/>
      <c r="D50" s="69"/>
      <c r="E50" s="91"/>
      <c r="F50" s="91"/>
      <c r="G50" s="91"/>
      <c r="H50" s="133"/>
      <c r="I50" s="81"/>
      <c r="J50" s="73"/>
      <c r="K50" s="152"/>
      <c r="L50" s="137"/>
      <c r="M50" s="150"/>
      <c r="N50" s="102"/>
      <c r="O50" s="110"/>
      <c r="P50" s="111"/>
      <c r="Q50" s="106"/>
      <c r="R50" s="93"/>
      <c r="S50" s="94"/>
      <c r="T50" s="91"/>
      <c r="U50" s="94"/>
    </row>
    <row r="51" spans="1:21" x14ac:dyDescent="0.25">
      <c r="A51" s="94">
        <v>11</v>
      </c>
      <c r="B51" s="97"/>
      <c r="C51" s="3"/>
      <c r="D51" s="69"/>
      <c r="E51" s="91"/>
      <c r="F51" s="91"/>
      <c r="G51" s="91"/>
      <c r="H51" s="133"/>
      <c r="I51" s="81"/>
      <c r="J51" s="73"/>
      <c r="K51" s="158"/>
      <c r="L51" s="159"/>
      <c r="M51" s="150"/>
      <c r="N51" s="102"/>
      <c r="O51" s="110"/>
      <c r="P51" s="111"/>
      <c r="Q51" s="106"/>
      <c r="R51" s="93"/>
      <c r="S51" s="94"/>
      <c r="T51" s="91"/>
      <c r="U51" s="94"/>
    </row>
    <row r="52" spans="1:21" x14ac:dyDescent="0.25">
      <c r="A52" s="94">
        <v>12</v>
      </c>
      <c r="B52" s="97"/>
      <c r="C52" s="3"/>
      <c r="D52" s="69"/>
      <c r="E52" s="91"/>
      <c r="F52" s="91"/>
      <c r="G52" s="91"/>
      <c r="H52" s="133"/>
      <c r="I52" s="81"/>
      <c r="J52" s="73"/>
      <c r="K52" s="158"/>
      <c r="L52" s="159"/>
      <c r="M52" s="150"/>
      <c r="N52" s="102"/>
      <c r="O52" s="110"/>
      <c r="P52" s="111"/>
      <c r="Q52" s="106"/>
      <c r="R52" s="93"/>
      <c r="S52" s="94"/>
      <c r="T52" s="91"/>
      <c r="U52" s="94"/>
    </row>
    <row r="53" spans="1:21" ht="15.75" thickBot="1" x14ac:dyDescent="0.3">
      <c r="A53" s="96">
        <v>12</v>
      </c>
      <c r="B53" s="99"/>
      <c r="C53" s="101"/>
      <c r="D53" s="103"/>
      <c r="E53" s="95"/>
      <c r="F53" s="95"/>
      <c r="G53" s="95"/>
      <c r="H53" s="135"/>
      <c r="I53" s="139"/>
      <c r="J53" s="148"/>
      <c r="K53" s="154"/>
      <c r="L53" s="155"/>
      <c r="M53" s="150"/>
      <c r="N53" s="102"/>
      <c r="O53" s="110">
        <f>SUM(O35:O50)</f>
        <v>0</v>
      </c>
      <c r="P53" s="111">
        <f>SUM(P35:P50)</f>
        <v>0</v>
      </c>
      <c r="Q53" s="106">
        <f>SUM(Q35:Q50)</f>
        <v>0</v>
      </c>
      <c r="R53" s="93"/>
    </row>
    <row r="54" spans="1:21" ht="16.5" thickTop="1" thickBot="1" x14ac:dyDescent="0.3">
      <c r="A54" s="66" t="s">
        <v>32</v>
      </c>
      <c r="B54" s="66">
        <f>SUM(B36:B53)</f>
        <v>26</v>
      </c>
      <c r="C54" s="1">
        <f>SUM(C36:C53)</f>
        <v>26</v>
      </c>
      <c r="D54" s="66">
        <f>SUM(D36:D53)</f>
        <v>0</v>
      </c>
      <c r="E54" s="2">
        <f>SUM(E36:E53)</f>
        <v>18</v>
      </c>
      <c r="F54" s="2"/>
      <c r="G54" s="2"/>
      <c r="H54" s="136">
        <f>SUM(H36:H53)</f>
        <v>1490</v>
      </c>
      <c r="I54" s="141">
        <f>SUM(I36:I53)</f>
        <v>0</v>
      </c>
      <c r="J54" s="149">
        <f>SUM(J35:J53)</f>
        <v>0</v>
      </c>
      <c r="K54" s="153">
        <f>SUM(K35:K53)</f>
        <v>0</v>
      </c>
      <c r="L54" s="140">
        <f>SUM(L35:L53)</f>
        <v>6704.25</v>
      </c>
      <c r="M54">
        <f>SUM(M34:M53)</f>
        <v>1.46</v>
      </c>
      <c r="N54">
        <f>SUM(N34:N53)</f>
        <v>0</v>
      </c>
    </row>
    <row r="55" spans="1:21" ht="15.75" thickTop="1" x14ac:dyDescent="0.25">
      <c r="A55" t="s">
        <v>42</v>
      </c>
      <c r="C55">
        <f>SUM(B54:E54)</f>
        <v>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9"/>
  <sheetViews>
    <sheetView topLeftCell="A13" workbookViewId="0">
      <selection activeCell="F49" sqref="F49"/>
    </sheetView>
  </sheetViews>
  <sheetFormatPr defaultRowHeight="15" x14ac:dyDescent="0.25"/>
  <sheetData>
    <row r="1" spans="1:15" ht="19.5" thickTop="1" x14ac:dyDescent="0.3">
      <c r="A1" s="27"/>
      <c r="B1" s="28"/>
      <c r="C1" s="28" t="s">
        <v>12</v>
      </c>
      <c r="D1" s="31" t="s">
        <v>53</v>
      </c>
      <c r="E1" s="28"/>
      <c r="F1" s="28" t="s">
        <v>16</v>
      </c>
      <c r="G1" s="28"/>
      <c r="H1" s="30"/>
      <c r="I1" s="28"/>
      <c r="J1" s="28"/>
      <c r="K1" s="28"/>
      <c r="L1" s="28"/>
      <c r="M1" s="28"/>
      <c r="N1" s="28"/>
      <c r="O1" s="65" t="s">
        <v>17</v>
      </c>
    </row>
    <row r="2" spans="1:15" ht="15.75" thickBot="1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6"/>
    </row>
    <row r="3" spans="1:15" ht="15.75" thickTop="1" x14ac:dyDescent="0.25">
      <c r="A3" s="32" t="s">
        <v>0</v>
      </c>
      <c r="B3" s="3" t="s">
        <v>1</v>
      </c>
      <c r="C3" s="24"/>
      <c r="D3" s="3" t="s">
        <v>2</v>
      </c>
      <c r="E3" s="24"/>
      <c r="F3" s="3" t="s">
        <v>9</v>
      </c>
      <c r="G3" s="118"/>
      <c r="H3" s="119"/>
      <c r="I3" s="75" t="s">
        <v>3</v>
      </c>
      <c r="J3" s="3" t="s">
        <v>61</v>
      </c>
      <c r="K3" s="3" t="s">
        <v>4</v>
      </c>
      <c r="L3" s="75" t="s">
        <v>18</v>
      </c>
      <c r="M3" s="58" t="s">
        <v>5</v>
      </c>
      <c r="N3" s="69" t="s">
        <v>15</v>
      </c>
    </row>
    <row r="4" spans="1:15" x14ac:dyDescent="0.25">
      <c r="A4" s="33"/>
      <c r="B4" s="4" t="s">
        <v>6</v>
      </c>
      <c r="C4" s="5" t="s">
        <v>7</v>
      </c>
      <c r="D4" s="4" t="s">
        <v>6</v>
      </c>
      <c r="E4" s="5" t="s">
        <v>8</v>
      </c>
      <c r="F4" s="4" t="s">
        <v>6</v>
      </c>
      <c r="G4" s="5" t="s">
        <v>8</v>
      </c>
      <c r="H4" s="5" t="s">
        <v>46</v>
      </c>
      <c r="I4" s="76" t="s">
        <v>6</v>
      </c>
      <c r="J4" s="4" t="s">
        <v>62</v>
      </c>
      <c r="K4" s="4" t="s">
        <v>6</v>
      </c>
      <c r="L4" s="76" t="s">
        <v>19</v>
      </c>
      <c r="M4" s="59" t="s">
        <v>6</v>
      </c>
      <c r="N4" s="68" t="s">
        <v>6</v>
      </c>
    </row>
    <row r="5" spans="1:15" x14ac:dyDescent="0.25">
      <c r="A5" s="55">
        <v>1</v>
      </c>
      <c r="B5" s="14">
        <v>48470</v>
      </c>
      <c r="C5" s="6">
        <v>763</v>
      </c>
      <c r="D5" s="19">
        <v>89889</v>
      </c>
      <c r="E5" s="8">
        <v>10.94</v>
      </c>
      <c r="F5" s="35">
        <v>8067.1</v>
      </c>
      <c r="G5" s="113">
        <v>2.2799999999999998</v>
      </c>
      <c r="H5" s="120"/>
      <c r="I5" s="84">
        <v>21859</v>
      </c>
      <c r="J5" s="42"/>
      <c r="K5" s="49"/>
      <c r="L5" s="77"/>
      <c r="M5" s="60"/>
      <c r="N5" s="69"/>
    </row>
    <row r="6" spans="1:15" x14ac:dyDescent="0.25">
      <c r="A6" s="56"/>
      <c r="B6" s="15"/>
      <c r="C6" s="10"/>
      <c r="D6" s="20"/>
      <c r="E6" s="11"/>
      <c r="F6" s="37"/>
      <c r="G6" s="114"/>
      <c r="H6" s="121"/>
      <c r="I6" s="85"/>
      <c r="J6" s="44"/>
      <c r="K6" s="51"/>
      <c r="L6" s="78"/>
      <c r="M6" s="61"/>
      <c r="N6" s="69"/>
    </row>
    <row r="7" spans="1:15" x14ac:dyDescent="0.25">
      <c r="A7" s="55">
        <v>2</v>
      </c>
      <c r="B7" s="16">
        <v>42021</v>
      </c>
      <c r="C7" s="6">
        <v>696</v>
      </c>
      <c r="D7" s="21">
        <v>71266</v>
      </c>
      <c r="E7" s="8">
        <v>11.08</v>
      </c>
      <c r="F7" s="39"/>
      <c r="G7" s="115"/>
      <c r="H7" s="120">
        <v>1513</v>
      </c>
      <c r="I7" s="84">
        <v>22471</v>
      </c>
      <c r="J7" s="42"/>
      <c r="K7" s="49"/>
      <c r="L7" s="77"/>
      <c r="M7" s="60"/>
      <c r="N7" s="69"/>
    </row>
    <row r="8" spans="1:15" x14ac:dyDescent="0.25">
      <c r="A8" s="56"/>
      <c r="B8" s="15"/>
      <c r="C8" s="10"/>
      <c r="D8" s="20"/>
      <c r="E8" s="11"/>
      <c r="F8" s="37"/>
      <c r="G8" s="114"/>
      <c r="H8" s="121"/>
      <c r="I8" s="85"/>
      <c r="J8" s="44"/>
      <c r="K8" s="51"/>
      <c r="L8" s="78"/>
      <c r="M8" s="61"/>
      <c r="N8" s="72"/>
    </row>
    <row r="9" spans="1:15" x14ac:dyDescent="0.25">
      <c r="A9" s="55">
        <v>3</v>
      </c>
      <c r="B9" s="16">
        <v>45342</v>
      </c>
      <c r="C9" s="6">
        <v>751</v>
      </c>
      <c r="D9" s="21">
        <v>80805</v>
      </c>
      <c r="E9" s="8">
        <v>11.82</v>
      </c>
      <c r="F9" s="39"/>
      <c r="G9" s="115"/>
      <c r="H9" s="120">
        <v>2420</v>
      </c>
      <c r="I9" s="84">
        <v>25447</v>
      </c>
      <c r="J9" s="42"/>
      <c r="K9" s="49"/>
      <c r="L9" s="77"/>
      <c r="M9" s="60"/>
      <c r="N9" s="69"/>
    </row>
    <row r="10" spans="1:15" x14ac:dyDescent="0.25">
      <c r="A10" s="56"/>
      <c r="B10" s="15"/>
      <c r="C10" s="10"/>
      <c r="D10" s="20"/>
      <c r="E10" s="11"/>
      <c r="F10" s="37"/>
      <c r="G10" s="114"/>
      <c r="H10" s="121"/>
      <c r="I10" s="85"/>
      <c r="J10" s="44"/>
      <c r="K10" s="51"/>
      <c r="L10" s="78"/>
      <c r="M10" s="61"/>
      <c r="N10" s="68">
        <v>41478</v>
      </c>
    </row>
    <row r="11" spans="1:15" x14ac:dyDescent="0.25">
      <c r="A11" s="55">
        <v>4</v>
      </c>
      <c r="B11" s="16">
        <v>48542</v>
      </c>
      <c r="C11" s="6">
        <v>804</v>
      </c>
      <c r="D11" s="21">
        <v>142596</v>
      </c>
      <c r="E11" s="8">
        <v>28.56</v>
      </c>
      <c r="F11" s="39">
        <v>17778.580000000002</v>
      </c>
      <c r="G11" s="115">
        <v>5.72</v>
      </c>
      <c r="H11" s="120"/>
      <c r="I11" s="84">
        <v>24349</v>
      </c>
      <c r="J11" s="42"/>
      <c r="K11" s="49">
        <v>19300</v>
      </c>
      <c r="L11" s="77">
        <v>4600.42</v>
      </c>
      <c r="M11" s="60"/>
      <c r="N11" s="69"/>
    </row>
    <row r="12" spans="1:15" x14ac:dyDescent="0.25">
      <c r="A12" s="56"/>
      <c r="B12" s="15"/>
      <c r="C12" s="10"/>
      <c r="D12" s="20">
        <v>52014</v>
      </c>
      <c r="E12" s="11">
        <v>10.76</v>
      </c>
      <c r="F12" s="37"/>
      <c r="G12" s="114"/>
      <c r="H12" s="121"/>
      <c r="I12" s="85"/>
      <c r="J12" s="44"/>
      <c r="K12" s="51">
        <v>38523</v>
      </c>
      <c r="L12" s="78" t="s">
        <v>54</v>
      </c>
      <c r="M12" s="61"/>
      <c r="N12" s="69"/>
    </row>
    <row r="13" spans="1:15" x14ac:dyDescent="0.25">
      <c r="A13" s="55">
        <v>5</v>
      </c>
      <c r="B13" s="16">
        <v>40572</v>
      </c>
      <c r="C13" s="6">
        <v>672</v>
      </c>
      <c r="D13" s="21">
        <v>149384</v>
      </c>
      <c r="E13" s="8">
        <v>27.41</v>
      </c>
      <c r="F13" s="39"/>
      <c r="G13" s="115"/>
      <c r="H13" s="120"/>
      <c r="I13" s="84">
        <v>22471</v>
      </c>
      <c r="J13" s="42"/>
      <c r="K13" s="49"/>
      <c r="L13" s="77"/>
      <c r="M13" s="60"/>
      <c r="N13" s="69"/>
    </row>
    <row r="14" spans="1:15" x14ac:dyDescent="0.25">
      <c r="A14" s="56"/>
      <c r="B14" s="15"/>
      <c r="C14" s="10"/>
      <c r="D14" s="20"/>
      <c r="E14" s="11"/>
      <c r="F14" s="37"/>
      <c r="G14" s="114"/>
      <c r="H14" s="121"/>
      <c r="I14" s="85"/>
      <c r="J14" s="44"/>
      <c r="K14" s="51"/>
      <c r="L14" s="78"/>
      <c r="M14" s="61"/>
      <c r="N14" s="69"/>
    </row>
    <row r="15" spans="1:15" x14ac:dyDescent="0.25">
      <c r="A15" s="55">
        <v>6</v>
      </c>
      <c r="B15" s="16">
        <v>41176</v>
      </c>
      <c r="C15" s="6">
        <v>682</v>
      </c>
      <c r="D15" s="21">
        <v>159586</v>
      </c>
      <c r="E15" s="8">
        <v>25.76</v>
      </c>
      <c r="F15" s="39">
        <v>7474.2</v>
      </c>
      <c r="G15" s="115">
        <v>1.86</v>
      </c>
      <c r="H15" s="120">
        <v>1513</v>
      </c>
      <c r="I15" s="84">
        <v>28660</v>
      </c>
      <c r="J15" s="42"/>
      <c r="K15" s="49"/>
      <c r="L15" s="77"/>
      <c r="M15" s="60"/>
      <c r="N15" s="69"/>
    </row>
    <row r="16" spans="1:15" x14ac:dyDescent="0.25">
      <c r="A16" s="56"/>
      <c r="B16" s="15"/>
      <c r="C16" s="10"/>
      <c r="D16" s="20"/>
      <c r="E16" s="11"/>
      <c r="F16" s="37"/>
      <c r="G16" s="114"/>
      <c r="H16" s="121"/>
      <c r="I16" s="86"/>
      <c r="J16" s="46"/>
      <c r="K16" s="51"/>
      <c r="L16" s="78"/>
      <c r="M16" s="61"/>
      <c r="N16" s="68">
        <v>47591.5</v>
      </c>
    </row>
    <row r="17" spans="1:14" x14ac:dyDescent="0.25">
      <c r="A17" s="55">
        <v>7</v>
      </c>
      <c r="B17" s="16">
        <v>47636</v>
      </c>
      <c r="C17" s="6">
        <v>789</v>
      </c>
      <c r="D17" s="21">
        <v>181237</v>
      </c>
      <c r="E17" s="8">
        <v>33.659999999999997</v>
      </c>
      <c r="F17" s="39">
        <v>8096</v>
      </c>
      <c r="G17" s="115">
        <v>2.2999999999999998</v>
      </c>
      <c r="H17" s="120">
        <v>968</v>
      </c>
      <c r="I17" s="84">
        <v>27061</v>
      </c>
      <c r="J17" s="42">
        <v>1679.5</v>
      </c>
      <c r="K17" s="49"/>
      <c r="L17" s="77"/>
      <c r="M17" s="60">
        <v>6009.67</v>
      </c>
      <c r="N17" s="69"/>
    </row>
    <row r="18" spans="1:14" x14ac:dyDescent="0.25">
      <c r="A18" s="56"/>
      <c r="B18" s="15"/>
      <c r="C18" s="10"/>
      <c r="D18" s="20"/>
      <c r="E18" s="11"/>
      <c r="F18" s="37"/>
      <c r="G18" s="114"/>
      <c r="H18" s="121">
        <v>484</v>
      </c>
      <c r="I18" s="85"/>
      <c r="J18" s="44" t="s">
        <v>63</v>
      </c>
      <c r="K18" s="51"/>
      <c r="L18" s="78"/>
      <c r="M18" s="63"/>
      <c r="N18" s="69"/>
    </row>
    <row r="19" spans="1:14" x14ac:dyDescent="0.25">
      <c r="A19" s="55">
        <v>8</v>
      </c>
      <c r="B19" s="16">
        <v>56873</v>
      </c>
      <c r="C19" s="6">
        <v>942</v>
      </c>
      <c r="D19" s="21">
        <v>182476</v>
      </c>
      <c r="E19" s="8">
        <v>29.25</v>
      </c>
      <c r="F19" s="39">
        <v>7502</v>
      </c>
      <c r="G19" s="115">
        <v>1.88</v>
      </c>
      <c r="H19" s="120">
        <v>6776</v>
      </c>
      <c r="I19" s="84">
        <v>28487</v>
      </c>
      <c r="J19" s="42"/>
      <c r="K19" s="49"/>
      <c r="L19" s="77">
        <v>4147</v>
      </c>
      <c r="M19" s="62"/>
      <c r="N19" s="69"/>
    </row>
    <row r="20" spans="1:14" x14ac:dyDescent="0.25">
      <c r="A20" s="56"/>
      <c r="B20" s="15"/>
      <c r="C20" s="10"/>
      <c r="D20" s="20"/>
      <c r="E20" s="11"/>
      <c r="F20" s="37"/>
      <c r="G20" s="114"/>
      <c r="H20" s="121">
        <v>484</v>
      </c>
      <c r="I20" s="85"/>
      <c r="J20" s="44"/>
      <c r="K20" s="51"/>
      <c r="L20" s="78" t="s">
        <v>55</v>
      </c>
      <c r="M20" s="63"/>
      <c r="N20" s="69"/>
    </row>
    <row r="21" spans="1:14" x14ac:dyDescent="0.25">
      <c r="A21" s="55">
        <v>9</v>
      </c>
      <c r="B21" s="16">
        <v>35830</v>
      </c>
      <c r="C21" s="6">
        <v>586</v>
      </c>
      <c r="D21" s="21">
        <v>129273</v>
      </c>
      <c r="E21" s="8">
        <v>20.3</v>
      </c>
      <c r="F21" s="39"/>
      <c r="G21" s="115"/>
      <c r="H21" s="120">
        <v>1210</v>
      </c>
      <c r="I21" s="84">
        <v>25143</v>
      </c>
      <c r="J21" s="42"/>
      <c r="K21" s="49"/>
      <c r="L21" s="77"/>
      <c r="M21" s="62"/>
      <c r="N21" s="69"/>
    </row>
    <row r="22" spans="1:14" x14ac:dyDescent="0.25">
      <c r="A22" s="56"/>
      <c r="B22" s="15"/>
      <c r="C22" s="10"/>
      <c r="D22" s="20"/>
      <c r="E22" s="11"/>
      <c r="F22" s="37"/>
      <c r="G22" s="114"/>
      <c r="H22" s="121"/>
      <c r="I22" s="85"/>
      <c r="J22" s="44"/>
      <c r="K22" s="51"/>
      <c r="L22" s="78"/>
      <c r="M22" s="63"/>
      <c r="N22" s="68">
        <v>48567</v>
      </c>
    </row>
    <row r="23" spans="1:14" x14ac:dyDescent="0.25">
      <c r="A23" s="55">
        <v>10</v>
      </c>
      <c r="B23" s="16">
        <v>33810</v>
      </c>
      <c r="C23" s="6">
        <v>560</v>
      </c>
      <c r="D23" s="21">
        <v>124985</v>
      </c>
      <c r="E23" s="8">
        <v>19.8</v>
      </c>
      <c r="F23" s="39">
        <v>7699</v>
      </c>
      <c r="G23" s="115">
        <v>2.02</v>
      </c>
      <c r="H23" s="120">
        <v>2420</v>
      </c>
      <c r="I23" s="84">
        <v>27407</v>
      </c>
      <c r="J23" s="42"/>
      <c r="K23" s="49">
        <v>25379</v>
      </c>
      <c r="L23" s="77"/>
      <c r="M23" s="62"/>
      <c r="N23" s="69"/>
    </row>
    <row r="24" spans="1:14" x14ac:dyDescent="0.25">
      <c r="A24" s="56"/>
      <c r="B24" s="15"/>
      <c r="C24" s="13"/>
      <c r="D24" s="20">
        <v>11961</v>
      </c>
      <c r="E24" s="11">
        <v>2.02</v>
      </c>
      <c r="F24" s="37">
        <v>22363</v>
      </c>
      <c r="G24" s="114">
        <v>5.54</v>
      </c>
      <c r="H24" s="121"/>
      <c r="I24" s="85"/>
      <c r="J24" s="44"/>
      <c r="K24" s="51">
        <v>11497</v>
      </c>
      <c r="L24" s="78"/>
      <c r="M24" s="63"/>
      <c r="N24" s="69"/>
    </row>
    <row r="25" spans="1:14" x14ac:dyDescent="0.25">
      <c r="A25" s="55">
        <v>11</v>
      </c>
      <c r="B25" s="16">
        <v>80229</v>
      </c>
      <c r="C25" s="6">
        <v>1330</v>
      </c>
      <c r="D25" s="21">
        <v>109190</v>
      </c>
      <c r="E25" s="8">
        <v>16.100000000000001</v>
      </c>
      <c r="F25" s="39">
        <v>7841</v>
      </c>
      <c r="G25" s="115">
        <v>2.12</v>
      </c>
      <c r="H25" s="120">
        <v>1815</v>
      </c>
      <c r="I25" s="84">
        <v>28400</v>
      </c>
      <c r="J25" s="42"/>
      <c r="K25" s="49"/>
      <c r="L25" s="77"/>
      <c r="M25" s="62">
        <v>1810.66</v>
      </c>
      <c r="N25" s="69"/>
    </row>
    <row r="26" spans="1:14" x14ac:dyDescent="0.25">
      <c r="A26" s="56"/>
      <c r="B26" s="15"/>
      <c r="C26" s="10"/>
      <c r="D26" s="20"/>
      <c r="E26" s="11"/>
      <c r="F26" s="37"/>
      <c r="G26" s="114"/>
      <c r="H26" s="121"/>
      <c r="I26" s="85"/>
      <c r="J26" s="44"/>
      <c r="K26" s="51"/>
      <c r="L26" s="78"/>
      <c r="M26" s="63"/>
      <c r="N26" s="69"/>
    </row>
    <row r="27" spans="1:14" x14ac:dyDescent="0.25">
      <c r="A27" s="55">
        <v>12</v>
      </c>
      <c r="B27" s="16">
        <v>70639</v>
      </c>
      <c r="C27" s="6">
        <v>1170</v>
      </c>
      <c r="D27" s="21">
        <v>72791</v>
      </c>
      <c r="E27" s="8">
        <v>10.19</v>
      </c>
      <c r="F27" s="39"/>
      <c r="G27" s="115"/>
      <c r="H27" s="120"/>
      <c r="I27" s="84">
        <v>26802</v>
      </c>
      <c r="J27" s="42"/>
      <c r="K27" s="49"/>
      <c r="L27" s="77"/>
      <c r="M27" s="62">
        <v>16425.66</v>
      </c>
      <c r="N27" s="69"/>
    </row>
    <row r="28" spans="1:14" x14ac:dyDescent="0.25">
      <c r="A28" s="55"/>
      <c r="B28" s="16"/>
      <c r="C28" s="6"/>
      <c r="D28" s="21"/>
      <c r="E28" s="8"/>
      <c r="F28" s="39"/>
      <c r="G28" s="115"/>
      <c r="H28" s="120"/>
      <c r="I28" s="84"/>
      <c r="J28" s="42"/>
      <c r="K28" s="49"/>
      <c r="L28" s="77"/>
      <c r="M28" s="62"/>
      <c r="N28" s="69">
        <v>47763</v>
      </c>
    </row>
    <row r="29" spans="1:14" x14ac:dyDescent="0.25">
      <c r="A29" s="34" t="s">
        <v>10</v>
      </c>
      <c r="B29" s="18">
        <f t="shared" ref="B29:I29" si="0">SUM(B5:B28)</f>
        <v>591140</v>
      </c>
      <c r="C29" s="2">
        <f t="shared" si="0"/>
        <v>9745</v>
      </c>
      <c r="D29" s="18">
        <f t="shared" si="0"/>
        <v>1557453</v>
      </c>
      <c r="E29" s="2">
        <f t="shared" si="0"/>
        <v>257.65000000000003</v>
      </c>
      <c r="F29" s="18">
        <f t="shared" si="0"/>
        <v>86820.88</v>
      </c>
      <c r="G29" s="117">
        <f t="shared" si="0"/>
        <v>23.72</v>
      </c>
      <c r="H29" s="2">
        <f t="shared" si="0"/>
        <v>19603</v>
      </c>
      <c r="I29" s="66">
        <f t="shared" si="0"/>
        <v>308557</v>
      </c>
      <c r="J29" s="1"/>
      <c r="K29" s="1">
        <f>SUM(K11:K28)</f>
        <v>94699</v>
      </c>
      <c r="L29" s="83">
        <v>8747.42</v>
      </c>
      <c r="M29" s="1">
        <f>SUM(M5:M28)</f>
        <v>24245.989999999998</v>
      </c>
      <c r="N29" s="68">
        <f>SUM(N8:N28)</f>
        <v>185399.5</v>
      </c>
    </row>
    <row r="30" spans="1:14" x14ac:dyDescent="0.25">
      <c r="A30" s="3" t="s">
        <v>23</v>
      </c>
      <c r="B30" s="3"/>
      <c r="C30" s="3"/>
      <c r="D30" s="3">
        <f>SUM(D29+B29+F29)</f>
        <v>2235413.88</v>
      </c>
      <c r="E30" s="3"/>
    </row>
    <row r="33" spans="1:17" x14ac:dyDescent="0.25">
      <c r="A33" s="88"/>
      <c r="B33" s="89" t="s">
        <v>43</v>
      </c>
      <c r="C33" s="89"/>
      <c r="D33" s="89"/>
      <c r="E33" s="90"/>
      <c r="F33" s="65" t="s">
        <v>44</v>
      </c>
      <c r="I33" s="107"/>
      <c r="J33" s="108"/>
      <c r="K33" s="108"/>
      <c r="L33" s="109" t="s">
        <v>52</v>
      </c>
      <c r="M33" s="108"/>
      <c r="N33" s="108"/>
      <c r="O33" s="108" t="s">
        <v>56</v>
      </c>
      <c r="P33" s="92"/>
    </row>
    <row r="34" spans="1:17" x14ac:dyDescent="0.25">
      <c r="A34" s="70"/>
      <c r="C34" s="23" t="s">
        <v>51</v>
      </c>
      <c r="E34" s="91"/>
      <c r="F34" s="94" t="s">
        <v>45</v>
      </c>
      <c r="I34" s="93"/>
      <c r="J34" s="93"/>
      <c r="K34" s="104" t="s">
        <v>33</v>
      </c>
      <c r="L34" s="102" t="s">
        <v>34</v>
      </c>
      <c r="M34" s="110" t="s">
        <v>35</v>
      </c>
      <c r="N34" s="111" t="s">
        <v>36</v>
      </c>
      <c r="O34" s="106" t="s">
        <v>37</v>
      </c>
      <c r="P34" s="93" t="s">
        <v>32</v>
      </c>
    </row>
    <row r="35" spans="1:17" x14ac:dyDescent="0.25">
      <c r="A35" s="93" t="s">
        <v>0</v>
      </c>
      <c r="B35" s="98" t="s">
        <v>28</v>
      </c>
      <c r="C35" s="100" t="s">
        <v>29</v>
      </c>
      <c r="D35" s="102" t="s">
        <v>30</v>
      </c>
      <c r="E35" s="92" t="s">
        <v>31</v>
      </c>
      <c r="F35" s="93" t="s">
        <v>41</v>
      </c>
      <c r="I35" s="93">
        <v>1</v>
      </c>
      <c r="J35" s="93"/>
      <c r="K35" s="104">
        <v>273</v>
      </c>
      <c r="L35" s="102">
        <v>39</v>
      </c>
      <c r="M35" s="110">
        <v>40</v>
      </c>
      <c r="N35" s="111">
        <v>312</v>
      </c>
      <c r="O35" s="106">
        <v>99</v>
      </c>
      <c r="P35" s="93">
        <f t="shared" ref="P35:P46" si="1">SUM(K35:O35)</f>
        <v>763</v>
      </c>
    </row>
    <row r="36" spans="1:17" x14ac:dyDescent="0.25">
      <c r="A36" s="94">
        <v>1</v>
      </c>
      <c r="B36" s="97">
        <v>40</v>
      </c>
      <c r="C36" s="3">
        <v>108</v>
      </c>
      <c r="D36" s="69">
        <v>9</v>
      </c>
      <c r="E36" s="91">
        <v>3</v>
      </c>
      <c r="F36" s="94"/>
      <c r="I36" s="93">
        <v>2</v>
      </c>
      <c r="J36" s="93"/>
      <c r="K36" s="104">
        <v>388</v>
      </c>
      <c r="L36" s="102">
        <v>6</v>
      </c>
      <c r="M36" s="110">
        <v>14</v>
      </c>
      <c r="N36" s="111">
        <v>242</v>
      </c>
      <c r="O36" s="106">
        <v>46</v>
      </c>
      <c r="P36" s="93">
        <f t="shared" si="1"/>
        <v>696</v>
      </c>
    </row>
    <row r="37" spans="1:17" x14ac:dyDescent="0.25">
      <c r="A37" s="94">
        <v>2</v>
      </c>
      <c r="B37" s="97">
        <v>40</v>
      </c>
      <c r="C37" s="3">
        <v>96</v>
      </c>
      <c r="D37" s="69">
        <v>9</v>
      </c>
      <c r="E37" s="91">
        <v>3</v>
      </c>
      <c r="F37" s="94"/>
      <c r="I37" s="93">
        <v>3</v>
      </c>
      <c r="J37" s="93"/>
      <c r="K37" s="104">
        <v>330</v>
      </c>
      <c r="L37" s="102">
        <v>22</v>
      </c>
      <c r="M37" s="110">
        <v>20</v>
      </c>
      <c r="N37" s="111">
        <v>314</v>
      </c>
      <c r="O37" s="106">
        <v>65</v>
      </c>
      <c r="P37" s="93">
        <f t="shared" si="1"/>
        <v>751</v>
      </c>
    </row>
    <row r="38" spans="1:17" x14ac:dyDescent="0.25">
      <c r="A38" s="94">
        <v>3</v>
      </c>
      <c r="B38" s="97">
        <v>50</v>
      </c>
      <c r="C38" s="3">
        <v>108</v>
      </c>
      <c r="D38" s="69">
        <v>9</v>
      </c>
      <c r="E38" s="91">
        <v>3</v>
      </c>
      <c r="F38" s="94">
        <v>932</v>
      </c>
      <c r="I38" s="93">
        <v>4</v>
      </c>
      <c r="J38" s="93"/>
      <c r="K38" s="104">
        <v>382</v>
      </c>
      <c r="L38" s="102">
        <v>39</v>
      </c>
      <c r="M38" s="110">
        <v>46</v>
      </c>
      <c r="N38" s="111">
        <v>252</v>
      </c>
      <c r="O38" s="106">
        <v>85</v>
      </c>
      <c r="P38" s="93">
        <f t="shared" si="1"/>
        <v>804</v>
      </c>
    </row>
    <row r="39" spans="1:17" x14ac:dyDescent="0.25">
      <c r="A39" s="94">
        <v>4</v>
      </c>
      <c r="B39" s="97">
        <v>40</v>
      </c>
      <c r="C39" s="3">
        <v>108</v>
      </c>
      <c r="D39" s="69">
        <v>10</v>
      </c>
      <c r="E39" s="91">
        <v>3</v>
      </c>
      <c r="F39" s="94"/>
      <c r="I39" s="93">
        <v>5</v>
      </c>
      <c r="J39" s="93"/>
      <c r="K39" s="104">
        <v>392</v>
      </c>
      <c r="L39" s="102">
        <v>36</v>
      </c>
      <c r="M39" s="110">
        <v>28</v>
      </c>
      <c r="N39" s="111">
        <v>149</v>
      </c>
      <c r="O39" s="106">
        <v>67</v>
      </c>
      <c r="P39" s="93">
        <f t="shared" si="1"/>
        <v>672</v>
      </c>
    </row>
    <row r="40" spans="1:17" x14ac:dyDescent="0.25">
      <c r="A40" s="94">
        <v>5</v>
      </c>
      <c r="B40" s="97">
        <v>40</v>
      </c>
      <c r="C40" s="3">
        <v>96</v>
      </c>
      <c r="D40" s="69">
        <v>9</v>
      </c>
      <c r="E40" s="91">
        <v>3</v>
      </c>
      <c r="F40" s="94"/>
      <c r="I40" s="93">
        <v>6</v>
      </c>
      <c r="J40" s="93"/>
      <c r="K40" s="104">
        <v>394</v>
      </c>
      <c r="L40" s="102">
        <v>30</v>
      </c>
      <c r="M40" s="110">
        <v>27</v>
      </c>
      <c r="N40" s="111">
        <v>164</v>
      </c>
      <c r="O40" s="106">
        <v>67</v>
      </c>
      <c r="P40" s="93">
        <f t="shared" si="1"/>
        <v>682</v>
      </c>
    </row>
    <row r="41" spans="1:17" x14ac:dyDescent="0.25">
      <c r="A41" s="94">
        <v>6</v>
      </c>
      <c r="B41" s="97">
        <v>50</v>
      </c>
      <c r="C41" s="3">
        <v>108</v>
      </c>
      <c r="D41" s="69">
        <v>9</v>
      </c>
      <c r="E41" s="91">
        <v>3</v>
      </c>
      <c r="F41" s="94">
        <v>1427</v>
      </c>
      <c r="I41" s="93">
        <v>7</v>
      </c>
      <c r="J41" s="93"/>
      <c r="K41" s="104">
        <v>402</v>
      </c>
      <c r="L41" s="102">
        <v>27</v>
      </c>
      <c r="M41" s="110">
        <v>32</v>
      </c>
      <c r="N41" s="111">
        <v>252</v>
      </c>
      <c r="O41" s="106">
        <v>76</v>
      </c>
      <c r="P41" s="93">
        <f t="shared" si="1"/>
        <v>789</v>
      </c>
    </row>
    <row r="42" spans="1:17" x14ac:dyDescent="0.25">
      <c r="A42" s="94">
        <v>7</v>
      </c>
      <c r="B42" s="97">
        <v>40</v>
      </c>
      <c r="C42" s="3">
        <v>108</v>
      </c>
      <c r="D42" s="69">
        <v>9</v>
      </c>
      <c r="E42" s="91">
        <v>3</v>
      </c>
      <c r="F42" s="94"/>
      <c r="I42" s="93">
        <v>8</v>
      </c>
      <c r="J42" s="93"/>
      <c r="K42" s="104">
        <v>577</v>
      </c>
      <c r="L42" s="102">
        <v>38</v>
      </c>
      <c r="M42" s="110">
        <v>45</v>
      </c>
      <c r="N42" s="111">
        <v>176</v>
      </c>
      <c r="O42" s="106">
        <v>106</v>
      </c>
      <c r="P42" s="93">
        <f t="shared" si="1"/>
        <v>942</v>
      </c>
    </row>
    <row r="43" spans="1:17" x14ac:dyDescent="0.25">
      <c r="A43" s="94">
        <v>8</v>
      </c>
      <c r="B43" s="97">
        <v>50</v>
      </c>
      <c r="C43" s="3">
        <v>108</v>
      </c>
      <c r="D43" s="69">
        <v>9</v>
      </c>
      <c r="E43" s="91">
        <v>1</v>
      </c>
      <c r="F43" s="94"/>
      <c r="I43" s="93">
        <v>9</v>
      </c>
      <c r="J43" s="93"/>
      <c r="K43" s="104">
        <v>337</v>
      </c>
      <c r="L43" s="102">
        <v>19</v>
      </c>
      <c r="M43" s="110">
        <v>16</v>
      </c>
      <c r="N43" s="111">
        <v>178</v>
      </c>
      <c r="O43" s="106">
        <v>36</v>
      </c>
      <c r="P43" s="93">
        <f t="shared" si="1"/>
        <v>586</v>
      </c>
    </row>
    <row r="44" spans="1:17" x14ac:dyDescent="0.25">
      <c r="A44" s="94">
        <v>9</v>
      </c>
      <c r="B44" s="97">
        <v>40</v>
      </c>
      <c r="C44" s="3">
        <v>96</v>
      </c>
      <c r="D44" s="69">
        <v>9</v>
      </c>
      <c r="E44" s="91">
        <v>3</v>
      </c>
      <c r="F44" s="94">
        <v>1837</v>
      </c>
      <c r="I44" s="93">
        <v>10</v>
      </c>
      <c r="J44" s="93"/>
      <c r="K44" s="104">
        <v>206</v>
      </c>
      <c r="L44" s="102">
        <v>10</v>
      </c>
      <c r="M44" s="110">
        <v>4</v>
      </c>
      <c r="N44" s="111">
        <v>306</v>
      </c>
      <c r="O44" s="106">
        <v>34</v>
      </c>
      <c r="P44" s="93">
        <f t="shared" si="1"/>
        <v>560</v>
      </c>
    </row>
    <row r="45" spans="1:17" x14ac:dyDescent="0.25">
      <c r="A45" s="94">
        <v>10</v>
      </c>
      <c r="B45" s="97">
        <v>40</v>
      </c>
      <c r="C45" s="3">
        <v>108</v>
      </c>
      <c r="D45" s="69">
        <v>10</v>
      </c>
      <c r="E45" s="91">
        <v>6</v>
      </c>
      <c r="F45" s="94"/>
      <c r="I45" s="93">
        <v>11</v>
      </c>
      <c r="J45" s="93"/>
      <c r="K45" s="104">
        <v>827</v>
      </c>
      <c r="L45" s="102">
        <v>68</v>
      </c>
      <c r="M45" s="110">
        <v>57</v>
      </c>
      <c r="N45" s="111">
        <v>256</v>
      </c>
      <c r="O45" s="106">
        <v>122</v>
      </c>
      <c r="P45" s="93">
        <f t="shared" si="1"/>
        <v>1330</v>
      </c>
      <c r="Q45" t="s">
        <v>57</v>
      </c>
    </row>
    <row r="46" spans="1:17" x14ac:dyDescent="0.25">
      <c r="A46" s="94">
        <v>11</v>
      </c>
      <c r="B46" s="97">
        <v>50</v>
      </c>
      <c r="C46" s="3">
        <v>108</v>
      </c>
      <c r="D46" s="69">
        <v>9</v>
      </c>
      <c r="E46" s="91">
        <v>0</v>
      </c>
      <c r="F46" s="94"/>
      <c r="I46" s="93">
        <v>12</v>
      </c>
      <c r="J46" s="93"/>
      <c r="K46" s="104">
        <v>764</v>
      </c>
      <c r="L46" s="102">
        <v>52</v>
      </c>
      <c r="M46" s="110">
        <v>62</v>
      </c>
      <c r="N46" s="111">
        <v>167</v>
      </c>
      <c r="O46" s="106">
        <v>125</v>
      </c>
      <c r="P46" s="93">
        <f t="shared" si="1"/>
        <v>1170</v>
      </c>
    </row>
    <row r="47" spans="1:17" x14ac:dyDescent="0.25">
      <c r="A47" s="96">
        <v>12</v>
      </c>
      <c r="B47" s="99">
        <v>40</v>
      </c>
      <c r="C47" s="101">
        <v>108</v>
      </c>
      <c r="D47" s="103">
        <v>9</v>
      </c>
      <c r="E47" s="95">
        <v>0</v>
      </c>
      <c r="F47" s="112">
        <v>1138</v>
      </c>
      <c r="I47" s="93"/>
      <c r="J47" s="93"/>
      <c r="K47" s="104">
        <f t="shared" ref="K47:P47" si="2">SUM(K35:K46)</f>
        <v>5272</v>
      </c>
      <c r="L47" s="102">
        <f t="shared" si="2"/>
        <v>386</v>
      </c>
      <c r="M47" s="110">
        <f t="shared" si="2"/>
        <v>391</v>
      </c>
      <c r="N47" s="111">
        <f t="shared" si="2"/>
        <v>2768</v>
      </c>
      <c r="O47" s="106">
        <f t="shared" si="2"/>
        <v>928</v>
      </c>
      <c r="P47" s="93">
        <f t="shared" si="2"/>
        <v>9745</v>
      </c>
    </row>
    <row r="48" spans="1:17" x14ac:dyDescent="0.25">
      <c r="A48" s="66" t="s">
        <v>32</v>
      </c>
      <c r="B48" s="66">
        <f>SUM(B36:B47)</f>
        <v>520</v>
      </c>
      <c r="C48" s="1">
        <f>SUM(C36:C47)</f>
        <v>1260</v>
      </c>
      <c r="D48" s="66">
        <f>SUM(D36:D47)</f>
        <v>110</v>
      </c>
      <c r="E48" s="2">
        <f>SUM(E36:E47)</f>
        <v>31</v>
      </c>
      <c r="F48" s="66">
        <f>SUM(F36:F47)</f>
        <v>5334</v>
      </c>
    </row>
    <row r="49" spans="1:3" x14ac:dyDescent="0.25">
      <c r="A49" t="s">
        <v>42</v>
      </c>
      <c r="C49">
        <f>SUM(B48:E48)</f>
        <v>1921</v>
      </c>
    </row>
  </sheetData>
  <pageMargins left="0.7" right="0.7" top="0.78740157499999996" bottom="0.78740157499999996" header="0.3" footer="0.3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2016</vt:lpstr>
      <vt:lpstr>2017</vt:lpstr>
      <vt:lpstr>2019</vt:lpstr>
      <vt:lpstr>2020</vt:lpstr>
      <vt:lpstr>2021</vt:lpstr>
      <vt:lpstr>2022</vt:lpstr>
      <vt:lpstr>2024</vt:lpstr>
      <vt:lpstr>2023</vt:lpstr>
      <vt:lpstr>2018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2019-11-11T13:51:52Z</cp:lastPrinted>
  <dcterms:created xsi:type="dcterms:W3CDTF">2016-07-18T07:28:55Z</dcterms:created>
  <dcterms:modified xsi:type="dcterms:W3CDTF">2023-04-27T07:42:58Z</dcterms:modified>
</cp:coreProperties>
</file>